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15" windowHeight="6510" activeTab="3"/>
  </bookViews>
  <sheets>
    <sheet name="8 показатели 1 прог." sheetId="1" r:id="rId1"/>
    <sheet name="8 показатели 2 прог." sheetId="2" r:id="rId2"/>
    <sheet name="9 средства по кодам" sheetId="3" r:id="rId3"/>
    <sheet name="10 средства бюджет" sheetId="4" r:id="rId4"/>
  </sheets>
  <definedNames>
    <definedName name="_xlnm.Print_Area" localSheetId="3">'10 средства бюджет'!$A$1:$P$57</definedName>
    <definedName name="_xlnm.Print_Area" localSheetId="2">'9 средства по кодам'!$A$2:$U$62</definedName>
  </definedNames>
  <calcPr fullCalcOnLoad="1" refMode="R1C1"/>
</workbook>
</file>

<file path=xl/sharedStrings.xml><?xml version="1.0" encoding="utf-8"?>
<sst xmlns="http://schemas.openxmlformats.org/spreadsheetml/2006/main" count="376" uniqueCount="157">
  <si>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</si>
  <si>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</si>
  <si>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</si>
  <si>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</si>
  <si>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</si>
  <si>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</si>
  <si>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</si>
  <si>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</si>
  <si>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</si>
  <si>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</si>
  <si>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</si>
  <si>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</si>
  <si>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</si>
  <si>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</si>
  <si>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</si>
  <si>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</si>
  <si>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</si>
  <si>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</si>
  <si>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</si>
  <si>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</si>
  <si>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</si>
  <si>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</si>
  <si>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</si>
  <si>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</si>
  <si>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</si>
  <si>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</si>
  <si>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</si>
  <si>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</si>
  <si>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</si>
  <si>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</si>
  <si>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</si>
  <si>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</si>
  <si>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</si>
  <si>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</si>
  <si>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</si>
  <si>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</si>
  <si>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</si>
  <si>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</si>
  <si>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</si>
  <si>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</si>
  <si>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</si>
  <si>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</si>
  <si>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А.П. Маликов</t>
  </si>
  <si>
    <t xml:space="preserve">Глава администрации Семенниковского сельсовета </t>
  </si>
  <si>
    <t>Глава администрации Семенниковского сельсовета</t>
  </si>
  <si>
    <t xml:space="preserve">А.П. Маликов </t>
  </si>
  <si>
    <t>Цель: Создание повышенной комфортности условий жизнедеятельности в с. Семенниково, комплексное решение проблем благоустройства по улучшению эстетического вида территории Семенниковского сельсовета, обеспечение безопасной жизнедеятельности населения, создание комфортной среды проживания, содействие повышения уровня транспортно-эксплуатационного состояния автомобильных дорог местного значения</t>
  </si>
  <si>
    <t>Задача 1.  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</si>
  <si>
    <t>«Развитие местного самоуправления на территории МО Семенниковский сельсовет"</t>
  </si>
  <si>
    <t>Использование бюджетных ассигнований местного бюджета и иных средств на реализацию муниципальных программ Семенниковского сельсовета</t>
  </si>
  <si>
    <t>Подпрограмма 2</t>
  </si>
  <si>
    <t>Подпрограмма 3</t>
  </si>
  <si>
    <t>"Благоустройство территории Семенниковского сельсовета"</t>
  </si>
  <si>
    <t xml:space="preserve">«Обеспечение безопасности жизнедеятельности населения» </t>
  </si>
  <si>
    <t>"Содержание автомобильных дорог местного значения"</t>
  </si>
  <si>
    <t>"Развитие культуры"</t>
  </si>
  <si>
    <t>Использование бюджетных ассигнований местного бюджета и иных средств на реализацию мероприятий муниципальных программ Семенниковского сельсовета</t>
  </si>
  <si>
    <t>тыс.руб.</t>
  </si>
  <si>
    <t>Администрация Семенниковского сельсовета</t>
  </si>
  <si>
    <t>Мероприятия</t>
  </si>
  <si>
    <t>оплата электроэнергии</t>
  </si>
  <si>
    <t>023</t>
  </si>
  <si>
    <t>0503</t>
  </si>
  <si>
    <t>содержание площадки ТБО</t>
  </si>
  <si>
    <t xml:space="preserve">обслуживание пожарной сигнализации </t>
  </si>
  <si>
    <t xml:space="preserve">противоклещевая обработка </t>
  </si>
  <si>
    <t>0310</t>
  </si>
  <si>
    <t>0801</t>
  </si>
  <si>
    <t>0909</t>
  </si>
  <si>
    <t>ремонт автомобильных дорог</t>
  </si>
  <si>
    <t>очистка улиц от снега</t>
  </si>
  <si>
    <t>0409</t>
  </si>
  <si>
    <t>установка дорожных знаков</t>
  </si>
  <si>
    <t>доля граждан, привлеченных к работам по благоустройству, от общего числа граждан</t>
  </si>
  <si>
    <t>%</t>
  </si>
  <si>
    <t>доля общей площади благоустроенной территории в пределах поселения</t>
  </si>
  <si>
    <t xml:space="preserve">Доля граждан, обладающих знаниями о правилах поведения при возникновении ЧС </t>
  </si>
  <si>
    <t>Доля граждан, обладающих знаниями в области противопожарной безопасности</t>
  </si>
  <si>
    <t>Доля протяженности автомобильных дорог местного значения, в отношении которых проведен ремонт в общей протяженности автомобильных дорог общего пользования местного значения</t>
  </si>
  <si>
    <t xml:space="preserve">Удельный вес обработанной территории 
мест массового посещения населения
</t>
  </si>
  <si>
    <t>содержание и благоустройство территории сельсовета</t>
  </si>
  <si>
    <t>га</t>
  </si>
  <si>
    <t>содержание мест общего пользования</t>
  </si>
  <si>
    <t>освещение населенного пункта</t>
  </si>
  <si>
    <t>км</t>
  </si>
  <si>
    <t>тыс. кв.м</t>
  </si>
  <si>
    <t>Задача 2  Создание необходимых условий для обеспечения мер первичной пожарной безопасности, защита населения, материальных и культурных ценностей Семенниковского сельсовета от опасностей, возникающих при ЧС природного характера</t>
  </si>
  <si>
    <t>подпрограмма «Обеспечение безопасности жизнедеятельности населения»</t>
  </si>
  <si>
    <t>подпрограмма "Благоустройство территории Семенниковского сельсовета"</t>
  </si>
  <si>
    <t>Количество граждан, обладающих знаниями в области противопожарной безопасности (от количества проживающих</t>
  </si>
  <si>
    <t xml:space="preserve"> Обеспечение надлежащего состояния источников противопожарного водоснабжения и беспрепятственного проезда пожарной техники к месту пожара </t>
  </si>
  <si>
    <t>Обеспечение надлежащего состояния средств пожаротушения (огнетушители)</t>
  </si>
  <si>
    <t>Обслуживание  пожарных  гидрантов</t>
  </si>
  <si>
    <t>шт</t>
  </si>
  <si>
    <t>Задача 3 Солержание и ремонт улично-дорожной сети Семенниковского сельсовета паспортизация объектов дорожного хозяйства</t>
  </si>
  <si>
    <t>Подпрограмма  «Содержание автомобильных дорог местного значения»</t>
  </si>
  <si>
    <t>содержание дорог местного значения в зимнее время</t>
  </si>
  <si>
    <t>Площадь обработки мест массового посещения населения</t>
  </si>
  <si>
    <t xml:space="preserve">га
</t>
  </si>
  <si>
    <t>паспортизация дорог местного значения</t>
  </si>
  <si>
    <t>Целевые показатели и показатели результативности  муниципальной программы "Развитие местного самоуправления  на территории МО Семенниковский сельсовет"</t>
  </si>
  <si>
    <t>Целевые показатели и показатели результативности  муниципальной программы "Развитие культуры"</t>
  </si>
  <si>
    <t>Цель: Создание условия для развития и реализации культурного и духовного потенциала населения с. Семенниково Ермаковского района</t>
  </si>
  <si>
    <t xml:space="preserve">Удельный вес населения, участвующего в платных культурно-досуговых мероприятиях, проводимых муниципальными учреждениями культуры
</t>
  </si>
  <si>
    <t>Задача 1. Обеспечение доступа населения МО Семенниковский сельсовет Ермаковского района к культурным благам и участию в культурной жизни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</si>
  <si>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</si>
  <si>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</si>
  <si>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</si>
  <si>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</si>
  <si>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</si>
  <si>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</si>
  <si>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Задача 2. Создание условий для устойчивого развития «культуры» в селе Семенниково Ермаковского района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</si>
  <si>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</si>
  <si>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</si>
  <si>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Своевременность утверждения муниципального задания подведомственное главному распорядителю учреждениям на текущий финансовый год и плановый период </t>
  </si>
  <si>
    <t>Соблюдение сроков представления главным распорядителем  годовой бюджетной отчетности</t>
  </si>
  <si>
    <t>частичный ремонт автомобильных дорог местного значения</t>
  </si>
  <si>
    <t>-</t>
  </si>
  <si>
    <t>4920074120, 4920094120</t>
  </si>
  <si>
    <t>4920083480, 4920074120, 4920094120</t>
  </si>
  <si>
    <t>испытание внут. водоснабжения</t>
  </si>
  <si>
    <t>обслуживание пожар.гидрантов</t>
  </si>
  <si>
    <t>матер.стимулирование доб. пожарных</t>
  </si>
  <si>
    <t>4930073930, 4930093930</t>
  </si>
  <si>
    <t>укрепление водоотводных канав</t>
  </si>
  <si>
    <t>укрепление стенок куветов,  обочин</t>
  </si>
  <si>
    <t>исправление профиля оснований дорог</t>
  </si>
  <si>
    <t>Исполнитель: главный бухгалтер Озол Т.В.</t>
  </si>
  <si>
    <t>дератизация территории</t>
  </si>
  <si>
    <t>страхование гидросооружения</t>
  </si>
  <si>
    <t>0406</t>
  </si>
  <si>
    <t>перезарядка огнетушителей</t>
  </si>
  <si>
    <t>4930083420, 4930073930, 4930093930</t>
  </si>
  <si>
    <t>ИСПОЛНИТЕЛЬ: главный бухглтер Озол Т.В.</t>
  </si>
  <si>
    <t>Подпрограмма 4</t>
  </si>
  <si>
    <t>01134940084750</t>
  </si>
  <si>
    <t>"Участие в профилактике терроризма и экстремизма на территории Семенниковского сельсовета"</t>
  </si>
  <si>
    <t>приобретение канцтоваров</t>
  </si>
  <si>
    <t>передаваемые полномочия</t>
  </si>
  <si>
    <t>5090080620</t>
  </si>
  <si>
    <t>Задача 4 Достижение необходимого уровня правовой культуры граждан как основы толетарного сознания и поведения</t>
  </si>
  <si>
    <t>Подпрограмма  «Участие в профилактике терроризма и экстремизма на территории Семенниковского сельсовета»</t>
  </si>
  <si>
    <t>информирование населения по вопросам противодействия терроризму и экстремизму</t>
  </si>
  <si>
    <t>4920083480</t>
  </si>
  <si>
    <t>система оповещения при ЧС</t>
  </si>
  <si>
    <t>установка приборов уличногоосвещения</t>
  </si>
  <si>
    <t>4910077410,       4910097410</t>
  </si>
  <si>
    <t>обслуживание приборов уличногоосвещения</t>
  </si>
  <si>
    <t>4930075080, 4930095080</t>
  </si>
  <si>
    <t>4930075080</t>
  </si>
  <si>
    <t>очистка от мусора</t>
  </si>
  <si>
    <t>4930083420, 4930075080</t>
  </si>
  <si>
    <t>приобретение электортоваров, косилки</t>
  </si>
  <si>
    <t xml:space="preserve">Примечание  </t>
  </si>
  <si>
    <t>2019 (текущий год)</t>
  </si>
  <si>
    <t>2018 (отчетный год)</t>
  </si>
  <si>
    <t>2018(отчетный год)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</si>
</sst>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77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0" borderId="10" xfId="57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8" xfId="0" applyFont="1" applyFill="1" applyBorder="1" applyAlignment="1">
      <alignment vertical="top" wrapText="1"/>
    </xf>
    <xf numFmtId="0" fontId="6" fillId="0" borderId="20" xfId="0" applyFont="1" applyBorder="1" applyAlignment="1">
      <alignment wrapText="1"/>
    </xf>
    <xf numFmtId="177" fontId="6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177" fontId="6" fillId="0" borderId="12" xfId="0" applyNumberFormat="1" applyFont="1" applyBorder="1" applyAlignment="1">
      <alignment wrapText="1"/>
    </xf>
    <xf numFmtId="177" fontId="6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77" fontId="2" fillId="0" borderId="16" xfId="0" applyNumberFormat="1" applyFont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SheetLayoutView="100" workbookViewId="0" topLeftCell="A1">
      <selection activeCell="L35" sqref="L35"/>
    </sheetView>
  </sheetViews>
  <sheetFormatPr defaultColWidth="9.00390625" defaultRowHeight="12.75"/>
  <cols>
    <col min="1" max="1" width="4.00390625" style="1" customWidth="1"/>
    <col min="2" max="2" width="19.625" style="1" customWidth="1"/>
    <col min="3" max="4" width="7.375" style="1" customWidth="1"/>
    <col min="5" max="5" width="8.00390625" style="1" customWidth="1"/>
    <col min="6" max="6" width="7.625" style="1" customWidth="1"/>
    <col min="7" max="7" width="7.875" style="1" customWidth="1"/>
    <col min="8" max="8" width="7.125" style="1" customWidth="1"/>
    <col min="9" max="9" width="7.875" style="1" customWidth="1"/>
    <col min="10" max="10" width="7.25390625" style="1" customWidth="1"/>
    <col min="11" max="11" width="7.625" style="1" customWidth="1"/>
    <col min="12" max="12" width="7.25390625" style="1" customWidth="1"/>
    <col min="13" max="13" width="7.375" style="1" customWidth="1"/>
    <col min="14" max="17" width="6.25390625" style="1" customWidth="1"/>
    <col min="18" max="18" width="15.375" style="1" customWidth="1"/>
    <col min="19" max="16384" width="9.125" style="1" customWidth="1"/>
  </cols>
  <sheetData>
    <row r="1" spans="14:18" ht="3" customHeight="1">
      <c r="N1" s="83"/>
      <c r="O1" s="83"/>
      <c r="P1" s="83"/>
      <c r="Q1" s="83"/>
      <c r="R1" s="83"/>
    </row>
    <row r="2" spans="14:18" ht="10.5" customHeight="1" hidden="1">
      <c r="N2" s="83"/>
      <c r="O2" s="83"/>
      <c r="P2" s="83"/>
      <c r="Q2" s="83"/>
      <c r="R2" s="83"/>
    </row>
    <row r="3" spans="16:18" ht="15.75" customHeight="1">
      <c r="P3" s="2"/>
      <c r="Q3" s="2"/>
      <c r="R3" s="2"/>
    </row>
    <row r="4" spans="2:18" ht="40.5" customHeight="1">
      <c r="B4" s="97" t="s">
        <v>100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ht="15" customHeight="1" thickBot="1"/>
    <row r="6" spans="1:18" s="3" customFormat="1" ht="64.5" customHeight="1">
      <c r="A6" s="84" t="s">
        <v>0</v>
      </c>
      <c r="B6" s="98" t="s">
        <v>1</v>
      </c>
      <c r="C6" s="98" t="s">
        <v>11</v>
      </c>
      <c r="D6" s="87" t="s">
        <v>14</v>
      </c>
      <c r="E6" s="98" t="s">
        <v>15</v>
      </c>
      <c r="F6" s="98"/>
      <c r="G6" s="98"/>
      <c r="H6" s="98" t="s">
        <v>154</v>
      </c>
      <c r="I6" s="98"/>
      <c r="J6" s="98"/>
      <c r="K6" s="98"/>
      <c r="L6" s="98"/>
      <c r="M6" s="98"/>
      <c r="N6" s="98"/>
      <c r="O6" s="98"/>
      <c r="P6" s="98" t="s">
        <v>2</v>
      </c>
      <c r="Q6" s="98"/>
      <c r="R6" s="90" t="s">
        <v>8</v>
      </c>
    </row>
    <row r="7" spans="1:18" s="3" customFormat="1" ht="57.75" customHeight="1">
      <c r="A7" s="85"/>
      <c r="B7" s="93"/>
      <c r="C7" s="93"/>
      <c r="D7" s="88"/>
      <c r="E7" s="72">
        <v>2017</v>
      </c>
      <c r="F7" s="93">
        <v>2018</v>
      </c>
      <c r="G7" s="93"/>
      <c r="H7" s="93" t="s">
        <v>5</v>
      </c>
      <c r="I7" s="93"/>
      <c r="J7" s="100" t="s">
        <v>12</v>
      </c>
      <c r="K7" s="101"/>
      <c r="L7" s="100" t="s">
        <v>13</v>
      </c>
      <c r="M7" s="101"/>
      <c r="N7" s="93" t="s">
        <v>16</v>
      </c>
      <c r="O7" s="93"/>
      <c r="P7" s="93" t="s">
        <v>6</v>
      </c>
      <c r="Q7" s="93" t="s">
        <v>7</v>
      </c>
      <c r="R7" s="91"/>
    </row>
    <row r="8" spans="1:18" s="3" customFormat="1" ht="33.75" customHeight="1" thickBot="1">
      <c r="A8" s="86"/>
      <c r="B8" s="99"/>
      <c r="C8" s="99"/>
      <c r="D8" s="89"/>
      <c r="E8" s="50" t="s">
        <v>4</v>
      </c>
      <c r="F8" s="50" t="s">
        <v>3</v>
      </c>
      <c r="G8" s="50" t="s">
        <v>4</v>
      </c>
      <c r="H8" s="50" t="s">
        <v>3</v>
      </c>
      <c r="I8" s="50" t="s">
        <v>4</v>
      </c>
      <c r="J8" s="50" t="s">
        <v>3</v>
      </c>
      <c r="K8" s="50" t="s">
        <v>4</v>
      </c>
      <c r="L8" s="50" t="s">
        <v>3</v>
      </c>
      <c r="M8" s="50" t="s">
        <v>4</v>
      </c>
      <c r="N8" s="50" t="s">
        <v>3</v>
      </c>
      <c r="O8" s="50" t="s">
        <v>4</v>
      </c>
      <c r="P8" s="99"/>
      <c r="Q8" s="99"/>
      <c r="R8" s="92"/>
    </row>
    <row r="9" spans="1:18" ht="61.5" customHeight="1">
      <c r="A9" s="5"/>
      <c r="B9" s="94" t="s">
        <v>46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ht="90.75" customHeight="1">
      <c r="A10" s="5">
        <v>1</v>
      </c>
      <c r="B10" s="44" t="s">
        <v>73</v>
      </c>
      <c r="C10" s="6" t="s">
        <v>74</v>
      </c>
      <c r="D10" s="6"/>
      <c r="E10" s="44">
        <v>85</v>
      </c>
      <c r="F10" s="44">
        <v>85</v>
      </c>
      <c r="G10" s="44">
        <v>85</v>
      </c>
      <c r="H10" s="44" t="s">
        <v>117</v>
      </c>
      <c r="I10" s="44" t="s">
        <v>117</v>
      </c>
      <c r="J10" s="44">
        <v>50</v>
      </c>
      <c r="K10" s="44">
        <v>50</v>
      </c>
      <c r="L10" s="44">
        <v>85</v>
      </c>
      <c r="M10" s="44">
        <v>85</v>
      </c>
      <c r="N10" s="44">
        <v>85</v>
      </c>
      <c r="O10" s="44">
        <v>85</v>
      </c>
      <c r="P10" s="44">
        <v>85</v>
      </c>
      <c r="Q10" s="44">
        <v>85</v>
      </c>
      <c r="R10" s="58"/>
    </row>
    <row r="11" spans="1:18" ht="92.25" customHeight="1">
      <c r="A11" s="5">
        <v>2</v>
      </c>
      <c r="B11" s="44" t="s">
        <v>75</v>
      </c>
      <c r="C11" s="6" t="s">
        <v>74</v>
      </c>
      <c r="D11" s="6"/>
      <c r="E11" s="44">
        <v>90</v>
      </c>
      <c r="F11" s="44">
        <v>90</v>
      </c>
      <c r="G11" s="44">
        <v>90</v>
      </c>
      <c r="H11" s="44" t="s">
        <v>117</v>
      </c>
      <c r="I11" s="44" t="s">
        <v>117</v>
      </c>
      <c r="J11" s="44">
        <v>40</v>
      </c>
      <c r="K11" s="44">
        <v>40</v>
      </c>
      <c r="L11" s="44">
        <v>90</v>
      </c>
      <c r="M11" s="44">
        <v>90</v>
      </c>
      <c r="N11" s="44">
        <v>90</v>
      </c>
      <c r="O11" s="44">
        <v>90</v>
      </c>
      <c r="P11" s="44">
        <v>100</v>
      </c>
      <c r="Q11" s="44">
        <v>100</v>
      </c>
      <c r="R11" s="58"/>
    </row>
    <row r="12" spans="1:18" ht="95.25" customHeight="1">
      <c r="A12" s="5">
        <v>3</v>
      </c>
      <c r="B12" s="45" t="s">
        <v>76</v>
      </c>
      <c r="C12" s="6" t="s">
        <v>74</v>
      </c>
      <c r="D12" s="6"/>
      <c r="E12" s="44">
        <v>65</v>
      </c>
      <c r="F12" s="44">
        <v>65</v>
      </c>
      <c r="G12" s="44">
        <v>65</v>
      </c>
      <c r="H12" s="44" t="s">
        <v>117</v>
      </c>
      <c r="I12" s="44" t="s">
        <v>117</v>
      </c>
      <c r="J12" s="44">
        <v>50</v>
      </c>
      <c r="K12" s="44">
        <v>50</v>
      </c>
      <c r="L12" s="44">
        <v>65</v>
      </c>
      <c r="M12" s="44">
        <v>65</v>
      </c>
      <c r="N12" s="44">
        <v>65</v>
      </c>
      <c r="O12" s="44">
        <v>65</v>
      </c>
      <c r="P12" s="44">
        <v>75</v>
      </c>
      <c r="Q12" s="44">
        <v>75</v>
      </c>
      <c r="R12" s="58"/>
    </row>
    <row r="13" spans="1:18" ht="92.25" customHeight="1">
      <c r="A13" s="5">
        <v>4</v>
      </c>
      <c r="B13" s="45" t="s">
        <v>77</v>
      </c>
      <c r="C13" s="6" t="s">
        <v>74</v>
      </c>
      <c r="D13" s="6"/>
      <c r="E13" s="44">
        <v>70</v>
      </c>
      <c r="F13" s="44">
        <v>70</v>
      </c>
      <c r="G13" s="44">
        <v>70</v>
      </c>
      <c r="H13" s="44">
        <v>25</v>
      </c>
      <c r="I13" s="44">
        <v>25</v>
      </c>
      <c r="J13" s="44">
        <v>40</v>
      </c>
      <c r="K13" s="44">
        <v>40</v>
      </c>
      <c r="L13" s="44">
        <v>40</v>
      </c>
      <c r="M13" s="44">
        <v>40</v>
      </c>
      <c r="N13" s="44">
        <v>70</v>
      </c>
      <c r="O13" s="44">
        <v>70</v>
      </c>
      <c r="P13" s="44">
        <v>80</v>
      </c>
      <c r="Q13" s="44">
        <v>80</v>
      </c>
      <c r="R13" s="58"/>
    </row>
    <row r="14" spans="1:18" ht="204.75">
      <c r="A14" s="5">
        <v>5</v>
      </c>
      <c r="B14" s="45" t="s">
        <v>78</v>
      </c>
      <c r="C14" s="6" t="s">
        <v>74</v>
      </c>
      <c r="D14" s="6"/>
      <c r="E14" s="44">
        <v>80</v>
      </c>
      <c r="F14" s="44">
        <v>100</v>
      </c>
      <c r="G14" s="44">
        <v>80</v>
      </c>
      <c r="H14" s="44">
        <v>20</v>
      </c>
      <c r="I14" s="44">
        <v>20</v>
      </c>
      <c r="J14" s="44">
        <v>40</v>
      </c>
      <c r="K14" s="44">
        <v>40</v>
      </c>
      <c r="L14" s="44">
        <v>80</v>
      </c>
      <c r="M14" s="44">
        <v>60</v>
      </c>
      <c r="N14" s="44">
        <v>100</v>
      </c>
      <c r="O14" s="44">
        <v>80</v>
      </c>
      <c r="P14" s="44">
        <v>100</v>
      </c>
      <c r="Q14" s="44">
        <v>100</v>
      </c>
      <c r="R14" s="58"/>
    </row>
    <row r="15" spans="1:18" ht="99" customHeight="1">
      <c r="A15" s="5">
        <v>6</v>
      </c>
      <c r="B15" s="46" t="s">
        <v>79</v>
      </c>
      <c r="C15" s="6" t="s">
        <v>74</v>
      </c>
      <c r="D15" s="6"/>
      <c r="E15" s="44">
        <v>100</v>
      </c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  <c r="K15" s="44">
        <v>100</v>
      </c>
      <c r="L15" s="44">
        <v>100</v>
      </c>
      <c r="M15" s="44">
        <v>100</v>
      </c>
      <c r="N15" s="44">
        <v>100</v>
      </c>
      <c r="O15" s="44">
        <v>100</v>
      </c>
      <c r="P15" s="44">
        <v>100</v>
      </c>
      <c r="Q15" s="44">
        <v>100</v>
      </c>
      <c r="R15" s="58"/>
    </row>
    <row r="16" spans="1:18" ht="29.25" customHeight="1">
      <c r="A16" s="7"/>
      <c r="B16" s="80" t="s">
        <v>47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</row>
    <row r="17" spans="1:18" ht="18.75">
      <c r="A17" s="7"/>
      <c r="B17" s="80" t="s">
        <v>88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</row>
    <row r="18" spans="1:18" ht="63.75">
      <c r="A18" s="7"/>
      <c r="B18" s="49" t="s">
        <v>80</v>
      </c>
      <c r="C18" s="49" t="s">
        <v>81</v>
      </c>
      <c r="D18" s="49"/>
      <c r="E18" s="49"/>
      <c r="F18" s="49">
        <v>6.1</v>
      </c>
      <c r="G18" s="49">
        <v>6.1</v>
      </c>
      <c r="H18" s="49" t="s">
        <v>117</v>
      </c>
      <c r="I18" s="49" t="s">
        <v>117</v>
      </c>
      <c r="J18" s="49">
        <v>3</v>
      </c>
      <c r="K18" s="49">
        <v>3</v>
      </c>
      <c r="L18" s="49">
        <v>6.5</v>
      </c>
      <c r="M18" s="49">
        <v>6.5</v>
      </c>
      <c r="N18" s="49">
        <v>6.5</v>
      </c>
      <c r="O18" s="49">
        <v>6.5</v>
      </c>
      <c r="P18" s="49">
        <v>9.4</v>
      </c>
      <c r="Q18" s="49">
        <v>9.5</v>
      </c>
      <c r="R18" s="54"/>
    </row>
    <row r="19" spans="1:18" ht="45" customHeight="1">
      <c r="A19" s="7"/>
      <c r="B19" s="49" t="s">
        <v>82</v>
      </c>
      <c r="C19" s="49" t="s">
        <v>85</v>
      </c>
      <c r="D19" s="49"/>
      <c r="E19" s="49"/>
      <c r="F19" s="59">
        <v>1</v>
      </c>
      <c r="G19" s="59">
        <v>1</v>
      </c>
      <c r="H19" s="49" t="s">
        <v>117</v>
      </c>
      <c r="I19" s="49" t="s">
        <v>117</v>
      </c>
      <c r="J19" s="49">
        <v>1.3</v>
      </c>
      <c r="K19" s="49">
        <v>1.3</v>
      </c>
      <c r="L19" s="49">
        <v>1.3</v>
      </c>
      <c r="M19" s="49">
        <v>1.3</v>
      </c>
      <c r="N19" s="49">
        <v>1.3</v>
      </c>
      <c r="O19" s="49">
        <v>1.3</v>
      </c>
      <c r="P19" s="49">
        <v>1.6</v>
      </c>
      <c r="Q19" s="49">
        <v>1.7</v>
      </c>
      <c r="R19" s="54"/>
    </row>
    <row r="20" spans="1:18" ht="48">
      <c r="A20" s="7"/>
      <c r="B20" s="49" t="s">
        <v>83</v>
      </c>
      <c r="C20" s="49" t="s">
        <v>84</v>
      </c>
      <c r="D20" s="49"/>
      <c r="E20" s="49"/>
      <c r="F20" s="59">
        <v>6</v>
      </c>
      <c r="G20" s="59">
        <v>6</v>
      </c>
      <c r="H20" s="59">
        <v>6</v>
      </c>
      <c r="I20" s="59">
        <v>6</v>
      </c>
      <c r="J20" s="59">
        <v>6</v>
      </c>
      <c r="K20" s="59">
        <v>6</v>
      </c>
      <c r="L20" s="49">
        <v>7.1</v>
      </c>
      <c r="M20" s="49">
        <v>7.1</v>
      </c>
      <c r="N20" s="49">
        <v>7.1</v>
      </c>
      <c r="O20" s="49">
        <v>7.1</v>
      </c>
      <c r="P20" s="49">
        <v>8</v>
      </c>
      <c r="Q20" s="49">
        <v>8.5</v>
      </c>
      <c r="R20" s="54"/>
    </row>
    <row r="21" spans="1:18" ht="36.75" customHeight="1">
      <c r="A21" s="7"/>
      <c r="B21" s="80" t="s">
        <v>86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</row>
    <row r="22" spans="1:18" ht="25.5" customHeight="1">
      <c r="A22" s="7"/>
      <c r="B22" s="80" t="s">
        <v>87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</row>
    <row r="23" spans="1:18" ht="123.75" customHeight="1">
      <c r="A23" s="7"/>
      <c r="B23" s="47" t="s">
        <v>89</v>
      </c>
      <c r="C23" s="48" t="s">
        <v>74</v>
      </c>
      <c r="D23" s="8"/>
      <c r="E23" s="49">
        <v>80</v>
      </c>
      <c r="F23" s="49">
        <v>80</v>
      </c>
      <c r="G23" s="49">
        <v>80</v>
      </c>
      <c r="H23" s="49">
        <v>80</v>
      </c>
      <c r="I23" s="49">
        <v>80</v>
      </c>
      <c r="J23" s="49">
        <v>80</v>
      </c>
      <c r="K23" s="49">
        <v>80</v>
      </c>
      <c r="L23" s="49">
        <v>80</v>
      </c>
      <c r="M23" s="49">
        <v>80</v>
      </c>
      <c r="N23" s="49">
        <v>80</v>
      </c>
      <c r="O23" s="49">
        <v>80</v>
      </c>
      <c r="P23" s="49">
        <v>80</v>
      </c>
      <c r="Q23" s="49">
        <v>80</v>
      </c>
      <c r="R23" s="54"/>
    </row>
    <row r="24" spans="1:18" ht="150.75" customHeight="1">
      <c r="A24" s="7"/>
      <c r="B24" s="47" t="s">
        <v>90</v>
      </c>
      <c r="C24" s="48" t="s">
        <v>74</v>
      </c>
      <c r="D24" s="8"/>
      <c r="E24" s="49">
        <v>100</v>
      </c>
      <c r="F24" s="49">
        <v>100</v>
      </c>
      <c r="G24" s="49">
        <v>100</v>
      </c>
      <c r="H24" s="49" t="s">
        <v>117</v>
      </c>
      <c r="I24" s="49" t="s">
        <v>117</v>
      </c>
      <c r="J24" s="49">
        <v>100</v>
      </c>
      <c r="K24" s="49">
        <v>100</v>
      </c>
      <c r="L24" s="49">
        <v>100</v>
      </c>
      <c r="M24" s="49">
        <v>100</v>
      </c>
      <c r="N24" s="49">
        <v>100</v>
      </c>
      <c r="O24" s="49">
        <v>100</v>
      </c>
      <c r="P24" s="49">
        <v>100</v>
      </c>
      <c r="Q24" s="49">
        <v>100</v>
      </c>
      <c r="R24" s="54"/>
    </row>
    <row r="25" spans="1:18" ht="78.75">
      <c r="A25" s="7"/>
      <c r="B25" s="45" t="s">
        <v>91</v>
      </c>
      <c r="C25" s="60" t="s">
        <v>74</v>
      </c>
      <c r="D25" s="49"/>
      <c r="E25" s="49">
        <v>100</v>
      </c>
      <c r="F25" s="49">
        <v>100</v>
      </c>
      <c r="G25" s="49">
        <v>100</v>
      </c>
      <c r="H25" s="49">
        <v>100</v>
      </c>
      <c r="I25" s="49">
        <v>100</v>
      </c>
      <c r="J25" s="49">
        <v>100</v>
      </c>
      <c r="K25" s="49">
        <v>100</v>
      </c>
      <c r="L25" s="49">
        <v>100</v>
      </c>
      <c r="M25" s="49">
        <v>100</v>
      </c>
      <c r="N25" s="49">
        <v>100</v>
      </c>
      <c r="O25" s="49">
        <v>100</v>
      </c>
      <c r="P25" s="49">
        <v>100</v>
      </c>
      <c r="Q25" s="49">
        <v>100</v>
      </c>
      <c r="R25" s="54"/>
    </row>
    <row r="26" spans="1:18" ht="48" customHeight="1">
      <c r="A26" s="7"/>
      <c r="B26" s="45" t="s">
        <v>92</v>
      </c>
      <c r="C26" s="60" t="s">
        <v>93</v>
      </c>
      <c r="D26" s="49"/>
      <c r="E26" s="49">
        <v>2</v>
      </c>
      <c r="F26" s="49">
        <v>2</v>
      </c>
      <c r="G26" s="49">
        <v>2</v>
      </c>
      <c r="H26" s="49">
        <v>4</v>
      </c>
      <c r="I26" s="49">
        <v>4</v>
      </c>
      <c r="J26" s="49">
        <v>4</v>
      </c>
      <c r="K26" s="49">
        <v>4</v>
      </c>
      <c r="L26" s="49">
        <v>4</v>
      </c>
      <c r="M26" s="49">
        <v>4</v>
      </c>
      <c r="N26" s="49">
        <v>4</v>
      </c>
      <c r="O26" s="49">
        <v>4</v>
      </c>
      <c r="P26" s="49">
        <v>4</v>
      </c>
      <c r="Q26" s="49">
        <v>4</v>
      </c>
      <c r="R26" s="54"/>
    </row>
    <row r="27" spans="1:18" ht="82.5" customHeight="1">
      <c r="A27" s="7"/>
      <c r="B27" s="45" t="s">
        <v>97</v>
      </c>
      <c r="C27" s="60" t="s">
        <v>98</v>
      </c>
      <c r="D27" s="61"/>
      <c r="E27" s="56">
        <v>5</v>
      </c>
      <c r="F27" s="55">
        <v>5</v>
      </c>
      <c r="G27" s="56">
        <v>5</v>
      </c>
      <c r="H27" s="55" t="s">
        <v>117</v>
      </c>
      <c r="I27" s="56" t="s">
        <v>117</v>
      </c>
      <c r="J27" s="55">
        <v>5</v>
      </c>
      <c r="K27" s="56">
        <v>5</v>
      </c>
      <c r="L27" s="55">
        <v>5</v>
      </c>
      <c r="M27" s="56">
        <v>5</v>
      </c>
      <c r="N27" s="55">
        <v>5</v>
      </c>
      <c r="O27" s="56">
        <v>5</v>
      </c>
      <c r="P27" s="55">
        <v>5</v>
      </c>
      <c r="Q27" s="56">
        <v>5</v>
      </c>
      <c r="R27" s="57"/>
    </row>
    <row r="28" spans="1:18" ht="27.75" customHeight="1">
      <c r="A28" s="7"/>
      <c r="B28" s="77" t="s">
        <v>94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8.75">
      <c r="A29" s="7"/>
      <c r="B29" s="80" t="s">
        <v>95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1:18" ht="59.25" customHeight="1">
      <c r="A30" s="7"/>
      <c r="B30" s="45" t="s">
        <v>116</v>
      </c>
      <c r="C30" s="60" t="s">
        <v>84</v>
      </c>
      <c r="D30" s="51"/>
      <c r="E30" s="53">
        <v>4</v>
      </c>
      <c r="F30" s="51">
        <v>4</v>
      </c>
      <c r="G30" s="53">
        <v>4</v>
      </c>
      <c r="H30" s="53">
        <v>4</v>
      </c>
      <c r="I30" s="53">
        <v>4</v>
      </c>
      <c r="J30" s="53">
        <v>4</v>
      </c>
      <c r="K30" s="53">
        <v>4</v>
      </c>
      <c r="L30" s="53">
        <v>4</v>
      </c>
      <c r="M30" s="53">
        <v>4</v>
      </c>
      <c r="N30" s="53">
        <v>4</v>
      </c>
      <c r="O30" s="53">
        <v>4</v>
      </c>
      <c r="P30" s="53">
        <v>4</v>
      </c>
      <c r="Q30" s="53">
        <v>4</v>
      </c>
      <c r="R30" s="52"/>
    </row>
    <row r="31" spans="1:18" ht="45.75" customHeight="1">
      <c r="A31" s="7"/>
      <c r="B31" s="45" t="s">
        <v>96</v>
      </c>
      <c r="C31" s="60" t="s">
        <v>84</v>
      </c>
      <c r="D31" s="51"/>
      <c r="E31" s="53">
        <v>9</v>
      </c>
      <c r="F31" s="51">
        <v>9</v>
      </c>
      <c r="G31" s="53">
        <v>9</v>
      </c>
      <c r="H31" s="51">
        <v>9</v>
      </c>
      <c r="I31" s="53">
        <v>9</v>
      </c>
      <c r="J31" s="51">
        <v>9</v>
      </c>
      <c r="K31" s="53">
        <v>9</v>
      </c>
      <c r="L31" s="51">
        <v>9</v>
      </c>
      <c r="M31" s="53">
        <v>9</v>
      </c>
      <c r="N31" s="51">
        <v>9</v>
      </c>
      <c r="O31" s="53">
        <v>9</v>
      </c>
      <c r="P31" s="51">
        <v>9</v>
      </c>
      <c r="Q31" s="53">
        <v>9</v>
      </c>
      <c r="R31" s="52"/>
    </row>
    <row r="32" spans="1:18" ht="45.75" customHeight="1">
      <c r="A32" s="7"/>
      <c r="B32" s="45" t="s">
        <v>99</v>
      </c>
      <c r="C32" s="60" t="s">
        <v>84</v>
      </c>
      <c r="D32" s="51"/>
      <c r="E32" s="53"/>
      <c r="F32" s="51"/>
      <c r="G32" s="53"/>
      <c r="H32" s="51"/>
      <c r="I32" s="53"/>
      <c r="J32" s="51"/>
      <c r="K32" s="53"/>
      <c r="L32" s="51"/>
      <c r="M32" s="53"/>
      <c r="N32" s="51"/>
      <c r="O32" s="53"/>
      <c r="P32" s="51"/>
      <c r="Q32" s="53">
        <v>9</v>
      </c>
      <c r="R32" s="52"/>
    </row>
    <row r="33" spans="1:18" ht="27.75" customHeight="1">
      <c r="A33" s="7"/>
      <c r="B33" s="77" t="s">
        <v>140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8" ht="18.75">
      <c r="A34" s="7"/>
      <c r="B34" s="80" t="s">
        <v>141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/>
    </row>
    <row r="35" spans="1:18" ht="95.25" customHeight="1">
      <c r="A35" s="7"/>
      <c r="B35" s="45" t="s">
        <v>142</v>
      </c>
      <c r="C35" s="6" t="s">
        <v>74</v>
      </c>
      <c r="D35" s="51"/>
      <c r="E35" s="53">
        <v>60</v>
      </c>
      <c r="F35" s="51">
        <v>60</v>
      </c>
      <c r="G35" s="53">
        <v>60</v>
      </c>
      <c r="H35" s="53"/>
      <c r="I35" s="53"/>
      <c r="J35" s="53"/>
      <c r="K35" s="53"/>
      <c r="L35" s="53"/>
      <c r="M35" s="53"/>
      <c r="N35" s="53">
        <v>60</v>
      </c>
      <c r="O35" s="53">
        <v>60</v>
      </c>
      <c r="P35" s="53">
        <v>70</v>
      </c>
      <c r="Q35" s="53">
        <v>80</v>
      </c>
      <c r="R35" s="52"/>
    </row>
    <row r="36" ht="12" customHeight="1"/>
    <row r="37" spans="1:18" ht="34.5" customHeight="1">
      <c r="A37" s="83" t="s">
        <v>44</v>
      </c>
      <c r="B37" s="83"/>
      <c r="C37" s="83"/>
      <c r="D37" s="83"/>
      <c r="P37" s="83" t="s">
        <v>42</v>
      </c>
      <c r="Q37" s="83"/>
      <c r="R37" s="83"/>
    </row>
  </sheetData>
  <sheetProtection/>
  <mergeCells count="29">
    <mergeCell ref="Q7:Q8"/>
    <mergeCell ref="B17:R17"/>
    <mergeCell ref="B6:B8"/>
    <mergeCell ref="H6:O6"/>
    <mergeCell ref="C6:C8"/>
    <mergeCell ref="L7:M7"/>
    <mergeCell ref="H7:I7"/>
    <mergeCell ref="J7:K7"/>
    <mergeCell ref="P7:P8"/>
    <mergeCell ref="B28:R28"/>
    <mergeCell ref="B29:R29"/>
    <mergeCell ref="N1:R1"/>
    <mergeCell ref="N2:R2"/>
    <mergeCell ref="B9:R9"/>
    <mergeCell ref="B16:R16"/>
    <mergeCell ref="F7:G7"/>
    <mergeCell ref="B4:R4"/>
    <mergeCell ref="E6:G6"/>
    <mergeCell ref="P6:Q6"/>
    <mergeCell ref="B33:R33"/>
    <mergeCell ref="B34:R34"/>
    <mergeCell ref="A37:D37"/>
    <mergeCell ref="P37:R37"/>
    <mergeCell ref="A6:A8"/>
    <mergeCell ref="D6:D8"/>
    <mergeCell ref="R6:R8"/>
    <mergeCell ref="N7:O7"/>
    <mergeCell ref="B21:R21"/>
    <mergeCell ref="B22:R22"/>
  </mergeCells>
  <printOptions/>
  <pageMargins left="0" right="0" top="0.3937007874015748" bottom="0" header="0" footer="0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workbookViewId="0" topLeftCell="A4">
      <selection activeCell="J10" sqref="J10"/>
    </sheetView>
  </sheetViews>
  <sheetFormatPr defaultColWidth="9.00390625" defaultRowHeight="12.75"/>
  <cols>
    <col min="1" max="1" width="4.00390625" style="1" customWidth="1"/>
    <col min="2" max="2" width="23.625" style="1" customWidth="1"/>
    <col min="3" max="3" width="7.375" style="1" customWidth="1"/>
    <col min="4" max="4" width="6.00390625" style="1" customWidth="1"/>
    <col min="5" max="5" width="8.00390625" style="1" customWidth="1"/>
    <col min="6" max="6" width="7.625" style="1" customWidth="1"/>
    <col min="7" max="7" width="7.875" style="1" customWidth="1"/>
    <col min="8" max="8" width="7.125" style="1" customWidth="1"/>
    <col min="9" max="9" width="7.875" style="1" customWidth="1"/>
    <col min="10" max="10" width="7.25390625" style="1" customWidth="1"/>
    <col min="11" max="11" width="7.625" style="1" customWidth="1"/>
    <col min="12" max="12" width="7.25390625" style="1" customWidth="1"/>
    <col min="13" max="13" width="7.375" style="1" customWidth="1"/>
    <col min="14" max="14" width="7.25390625" style="1" customWidth="1"/>
    <col min="15" max="15" width="8.625" style="1" customWidth="1"/>
    <col min="16" max="16" width="7.125" style="1" customWidth="1"/>
    <col min="17" max="17" width="7.375" style="1" customWidth="1"/>
    <col min="18" max="18" width="15.375" style="1" customWidth="1"/>
    <col min="19" max="16384" width="9.125" style="1" customWidth="1"/>
  </cols>
  <sheetData>
    <row r="1" spans="14:18" ht="3" customHeight="1" hidden="1">
      <c r="N1" s="83"/>
      <c r="O1" s="83"/>
      <c r="P1" s="83"/>
      <c r="Q1" s="83"/>
      <c r="R1" s="83"/>
    </row>
    <row r="2" spans="14:18" ht="10.5" customHeight="1" hidden="1">
      <c r="N2" s="83"/>
      <c r="O2" s="83"/>
      <c r="P2" s="83"/>
      <c r="Q2" s="83"/>
      <c r="R2" s="83"/>
    </row>
    <row r="3" spans="16:18" ht="15.75" customHeight="1" hidden="1">
      <c r="P3" s="2"/>
      <c r="Q3" s="2"/>
      <c r="R3" s="2"/>
    </row>
    <row r="4" spans="2:18" ht="27.75" customHeight="1">
      <c r="B4" s="97" t="s">
        <v>101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ht="15" customHeight="1" thickBot="1"/>
    <row r="6" spans="1:18" s="3" customFormat="1" ht="64.5" customHeight="1">
      <c r="A6" s="84" t="s">
        <v>0</v>
      </c>
      <c r="B6" s="98" t="s">
        <v>1</v>
      </c>
      <c r="C6" s="98" t="s">
        <v>11</v>
      </c>
      <c r="D6" s="87" t="s">
        <v>14</v>
      </c>
      <c r="E6" s="98" t="s">
        <v>15</v>
      </c>
      <c r="F6" s="98"/>
      <c r="G6" s="98"/>
      <c r="H6" s="98" t="s">
        <v>154</v>
      </c>
      <c r="I6" s="98"/>
      <c r="J6" s="98"/>
      <c r="K6" s="98"/>
      <c r="L6" s="98"/>
      <c r="M6" s="98"/>
      <c r="N6" s="98"/>
      <c r="O6" s="98"/>
      <c r="P6" s="98" t="s">
        <v>2</v>
      </c>
      <c r="Q6" s="98"/>
      <c r="R6" s="90" t="s">
        <v>8</v>
      </c>
    </row>
    <row r="7" spans="1:18" s="3" customFormat="1" ht="57.75" customHeight="1">
      <c r="A7" s="85"/>
      <c r="B7" s="93"/>
      <c r="C7" s="93"/>
      <c r="D7" s="88"/>
      <c r="E7" s="72">
        <v>2017</v>
      </c>
      <c r="F7" s="93">
        <v>2018</v>
      </c>
      <c r="G7" s="93"/>
      <c r="H7" s="93" t="s">
        <v>5</v>
      </c>
      <c r="I7" s="93"/>
      <c r="J7" s="100" t="s">
        <v>12</v>
      </c>
      <c r="K7" s="101"/>
      <c r="L7" s="100" t="s">
        <v>13</v>
      </c>
      <c r="M7" s="101"/>
      <c r="N7" s="93" t="s">
        <v>16</v>
      </c>
      <c r="O7" s="93"/>
      <c r="P7" s="93" t="s">
        <v>6</v>
      </c>
      <c r="Q7" s="93" t="s">
        <v>7</v>
      </c>
      <c r="R7" s="91"/>
    </row>
    <row r="8" spans="1:18" s="3" customFormat="1" ht="33.75" customHeight="1" thickBot="1">
      <c r="A8" s="86"/>
      <c r="B8" s="99"/>
      <c r="C8" s="99"/>
      <c r="D8" s="89"/>
      <c r="E8" s="50" t="s">
        <v>4</v>
      </c>
      <c r="F8" s="50" t="s">
        <v>3</v>
      </c>
      <c r="G8" s="50" t="s">
        <v>4</v>
      </c>
      <c r="H8" s="50" t="s">
        <v>3</v>
      </c>
      <c r="I8" s="50" t="s">
        <v>4</v>
      </c>
      <c r="J8" s="50" t="s">
        <v>3</v>
      </c>
      <c r="K8" s="50" t="s">
        <v>4</v>
      </c>
      <c r="L8" s="50" t="s">
        <v>3</v>
      </c>
      <c r="M8" s="50" t="s">
        <v>4</v>
      </c>
      <c r="N8" s="50" t="s">
        <v>3</v>
      </c>
      <c r="O8" s="50" t="s">
        <v>4</v>
      </c>
      <c r="P8" s="99"/>
      <c r="Q8" s="99"/>
      <c r="R8" s="92"/>
    </row>
    <row r="9" spans="1:18" ht="25.5" customHeight="1">
      <c r="A9" s="5"/>
      <c r="B9" s="94" t="s">
        <v>102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ht="157.5" customHeight="1">
      <c r="A10" s="5"/>
      <c r="B10" s="64" t="s">
        <v>103</v>
      </c>
      <c r="C10" s="6" t="s">
        <v>74</v>
      </c>
      <c r="D10" s="6"/>
      <c r="E10" s="44">
        <v>244.5</v>
      </c>
      <c r="F10" s="62">
        <v>244.5</v>
      </c>
      <c r="G10" s="62">
        <v>244.5</v>
      </c>
      <c r="H10" s="62">
        <v>244.5</v>
      </c>
      <c r="I10" s="62">
        <v>244.5</v>
      </c>
      <c r="J10" s="62">
        <v>244.5</v>
      </c>
      <c r="K10" s="62">
        <v>244.5</v>
      </c>
      <c r="L10" s="62">
        <v>244.5</v>
      </c>
      <c r="M10" s="62">
        <v>244.5</v>
      </c>
      <c r="N10" s="62">
        <v>244.5</v>
      </c>
      <c r="O10" s="73">
        <v>244.15</v>
      </c>
      <c r="P10" s="73">
        <v>244.15</v>
      </c>
      <c r="Q10" s="73">
        <v>244.15</v>
      </c>
      <c r="R10" s="58"/>
    </row>
    <row r="11" spans="1:18" ht="20.25" customHeight="1">
      <c r="A11" s="7"/>
      <c r="B11" s="80" t="s">
        <v>104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ht="94.5" customHeight="1">
      <c r="A12" s="7"/>
      <c r="B12" s="45" t="s">
        <v>105</v>
      </c>
      <c r="C12" s="60" t="s">
        <v>106</v>
      </c>
      <c r="D12" s="60">
        <v>0.04</v>
      </c>
      <c r="E12" s="63">
        <v>1419.5</v>
      </c>
      <c r="F12" s="63">
        <v>1419.5</v>
      </c>
      <c r="G12" s="63">
        <v>1419.5</v>
      </c>
      <c r="H12" s="63">
        <v>1419.5</v>
      </c>
      <c r="I12" s="63">
        <v>1419.5</v>
      </c>
      <c r="J12" s="63">
        <v>1419.5</v>
      </c>
      <c r="K12" s="63">
        <v>1419.5</v>
      </c>
      <c r="L12" s="63">
        <v>1419.5</v>
      </c>
      <c r="M12" s="63">
        <v>1419.5</v>
      </c>
      <c r="N12" s="63">
        <v>1419.5</v>
      </c>
      <c r="O12" s="63">
        <v>1419.5</v>
      </c>
      <c r="P12" s="63">
        <v>1419.5</v>
      </c>
      <c r="Q12" s="63">
        <v>1419.5</v>
      </c>
      <c r="R12" s="52"/>
    </row>
    <row r="13" spans="1:18" ht="47.25" customHeight="1">
      <c r="A13" s="7"/>
      <c r="B13" s="45" t="s">
        <v>107</v>
      </c>
      <c r="C13" s="60" t="s">
        <v>108</v>
      </c>
      <c r="D13" s="60">
        <v>0.04</v>
      </c>
      <c r="E13" s="49">
        <v>1.5</v>
      </c>
      <c r="F13" s="49">
        <v>1.5</v>
      </c>
      <c r="G13" s="49">
        <v>1.5</v>
      </c>
      <c r="H13" s="49">
        <v>1.5</v>
      </c>
      <c r="I13" s="49">
        <v>1.5</v>
      </c>
      <c r="J13" s="49">
        <v>1.5</v>
      </c>
      <c r="K13" s="49">
        <v>1.5</v>
      </c>
      <c r="L13" s="49">
        <v>1.5</v>
      </c>
      <c r="M13" s="49">
        <v>1.5</v>
      </c>
      <c r="N13" s="49">
        <v>1.5</v>
      </c>
      <c r="O13" s="49">
        <v>1.5</v>
      </c>
      <c r="P13" s="49">
        <v>1.5</v>
      </c>
      <c r="Q13" s="49">
        <v>1.5</v>
      </c>
      <c r="R13" s="54"/>
    </row>
    <row r="14" spans="1:18" ht="64.5" customHeight="1">
      <c r="A14" s="7"/>
      <c r="B14" s="45" t="s">
        <v>109</v>
      </c>
      <c r="C14" s="60" t="s">
        <v>106</v>
      </c>
      <c r="D14" s="60">
        <v>0.04</v>
      </c>
      <c r="E14" s="49">
        <v>20.1</v>
      </c>
      <c r="F14" s="49">
        <v>20.1</v>
      </c>
      <c r="G14" s="49">
        <v>20.1</v>
      </c>
      <c r="H14" s="49">
        <v>20.1</v>
      </c>
      <c r="I14" s="49">
        <v>20.1</v>
      </c>
      <c r="J14" s="49">
        <v>20.1</v>
      </c>
      <c r="K14" s="49">
        <v>20.1</v>
      </c>
      <c r="L14" s="49">
        <v>20.1</v>
      </c>
      <c r="M14" s="49">
        <v>20.1</v>
      </c>
      <c r="N14" s="49">
        <v>20.1</v>
      </c>
      <c r="O14" s="49">
        <v>20.1</v>
      </c>
      <c r="P14" s="49">
        <v>20.1</v>
      </c>
      <c r="Q14" s="49">
        <v>20.1</v>
      </c>
      <c r="R14" s="54"/>
    </row>
    <row r="15" spans="1:18" ht="63.75" customHeight="1">
      <c r="A15" s="7"/>
      <c r="B15" s="45" t="s">
        <v>110</v>
      </c>
      <c r="C15" s="60" t="s">
        <v>106</v>
      </c>
      <c r="D15" s="60">
        <v>0.02</v>
      </c>
      <c r="E15" s="49">
        <v>101</v>
      </c>
      <c r="F15" s="49">
        <v>101</v>
      </c>
      <c r="G15" s="49">
        <v>101</v>
      </c>
      <c r="H15" s="49">
        <v>101</v>
      </c>
      <c r="I15" s="49">
        <v>101</v>
      </c>
      <c r="J15" s="49">
        <v>101</v>
      </c>
      <c r="K15" s="49">
        <v>101</v>
      </c>
      <c r="L15" s="49">
        <v>101</v>
      </c>
      <c r="M15" s="49">
        <v>101</v>
      </c>
      <c r="N15" s="49">
        <v>101</v>
      </c>
      <c r="O15" s="49">
        <v>101</v>
      </c>
      <c r="P15" s="49">
        <v>101</v>
      </c>
      <c r="Q15" s="49">
        <v>101</v>
      </c>
      <c r="R15" s="54"/>
    </row>
    <row r="16" spans="1:18" ht="18.75">
      <c r="A16" s="7"/>
      <c r="B16" s="80" t="s">
        <v>111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</row>
    <row r="17" spans="1:18" ht="144.75" customHeight="1">
      <c r="A17" s="7"/>
      <c r="B17" s="45" t="s">
        <v>112</v>
      </c>
      <c r="C17" s="60" t="s">
        <v>113</v>
      </c>
      <c r="D17" s="60">
        <v>0.02</v>
      </c>
      <c r="E17" s="49">
        <v>5</v>
      </c>
      <c r="F17" s="49">
        <v>5</v>
      </c>
      <c r="G17" s="49">
        <v>5</v>
      </c>
      <c r="H17" s="49">
        <v>5</v>
      </c>
      <c r="I17" s="49">
        <v>5</v>
      </c>
      <c r="J17" s="49">
        <v>5</v>
      </c>
      <c r="K17" s="49">
        <v>5</v>
      </c>
      <c r="L17" s="49">
        <v>5</v>
      </c>
      <c r="M17" s="49">
        <v>5</v>
      </c>
      <c r="N17" s="49">
        <v>5</v>
      </c>
      <c r="O17" s="49">
        <v>5</v>
      </c>
      <c r="P17" s="49">
        <v>5</v>
      </c>
      <c r="Q17" s="49">
        <v>5</v>
      </c>
      <c r="R17" s="54"/>
    </row>
    <row r="18" spans="1:18" ht="176.25" customHeight="1">
      <c r="A18" s="7"/>
      <c r="B18" s="45" t="s">
        <v>114</v>
      </c>
      <c r="C18" s="60" t="s">
        <v>113</v>
      </c>
      <c r="D18" s="60">
        <v>0.02</v>
      </c>
      <c r="E18" s="49">
        <v>5</v>
      </c>
      <c r="F18" s="49">
        <v>5</v>
      </c>
      <c r="G18" s="49">
        <v>5</v>
      </c>
      <c r="H18" s="49">
        <v>5</v>
      </c>
      <c r="I18" s="49">
        <v>5</v>
      </c>
      <c r="J18" s="49">
        <v>5</v>
      </c>
      <c r="K18" s="49">
        <v>5</v>
      </c>
      <c r="L18" s="49">
        <v>5</v>
      </c>
      <c r="M18" s="49">
        <v>5</v>
      </c>
      <c r="N18" s="49">
        <v>5</v>
      </c>
      <c r="O18" s="49">
        <v>5</v>
      </c>
      <c r="P18" s="49">
        <v>5</v>
      </c>
      <c r="Q18" s="49">
        <v>5</v>
      </c>
      <c r="R18" s="54"/>
    </row>
    <row r="19" spans="1:18" ht="96" customHeight="1">
      <c r="A19" s="7"/>
      <c r="B19" s="45" t="s">
        <v>115</v>
      </c>
      <c r="C19" s="60" t="s">
        <v>113</v>
      </c>
      <c r="D19" s="60">
        <v>0.02</v>
      </c>
      <c r="E19" s="49">
        <v>5</v>
      </c>
      <c r="F19" s="49">
        <v>5</v>
      </c>
      <c r="G19" s="49">
        <v>5</v>
      </c>
      <c r="H19" s="49">
        <v>5</v>
      </c>
      <c r="I19" s="49">
        <v>5</v>
      </c>
      <c r="J19" s="49">
        <v>5</v>
      </c>
      <c r="K19" s="49">
        <v>5</v>
      </c>
      <c r="L19" s="49">
        <v>5</v>
      </c>
      <c r="M19" s="49">
        <v>5</v>
      </c>
      <c r="N19" s="49">
        <v>5</v>
      </c>
      <c r="O19" s="49">
        <v>5</v>
      </c>
      <c r="P19" s="49">
        <v>5</v>
      </c>
      <c r="Q19" s="49">
        <v>5</v>
      </c>
      <c r="R19" s="54"/>
    </row>
    <row r="20" ht="12" customHeight="1"/>
    <row r="21" spans="1:18" ht="34.5" customHeight="1">
      <c r="A21" s="83" t="s">
        <v>44</v>
      </c>
      <c r="B21" s="83"/>
      <c r="C21" s="83"/>
      <c r="D21" s="83"/>
      <c r="P21" s="83" t="s">
        <v>42</v>
      </c>
      <c r="Q21" s="83"/>
      <c r="R21" s="83"/>
    </row>
  </sheetData>
  <sheetProtection/>
  <mergeCells count="23">
    <mergeCell ref="A21:D21"/>
    <mergeCell ref="P21:R21"/>
    <mergeCell ref="B9:R9"/>
    <mergeCell ref="B11:R11"/>
    <mergeCell ref="B16:R16"/>
    <mergeCell ref="R6:R8"/>
    <mergeCell ref="F7:G7"/>
    <mergeCell ref="H7:I7"/>
    <mergeCell ref="J7:K7"/>
    <mergeCell ref="L7:M7"/>
    <mergeCell ref="P7:P8"/>
    <mergeCell ref="Q7:Q8"/>
    <mergeCell ref="N1:R1"/>
    <mergeCell ref="N2:R2"/>
    <mergeCell ref="B4:R4"/>
    <mergeCell ref="P6:Q6"/>
    <mergeCell ref="A6:A8"/>
    <mergeCell ref="B6:B8"/>
    <mergeCell ref="C6:C8"/>
    <mergeCell ref="D6:D8"/>
    <mergeCell ref="E6:G6"/>
    <mergeCell ref="H6:O6"/>
    <mergeCell ref="N7:O7"/>
  </mergeCells>
  <printOptions/>
  <pageMargins left="0.5905511811023623" right="0.2362204724409449" top="0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1"/>
  <sheetViews>
    <sheetView view="pageBreakPreview" zoomScale="75" zoomScaleSheetLayoutView="75" workbookViewId="0" topLeftCell="A2">
      <selection activeCell="H10" sqref="H10"/>
    </sheetView>
  </sheetViews>
  <sheetFormatPr defaultColWidth="9.00390625" defaultRowHeight="12.75"/>
  <cols>
    <col min="1" max="1" width="18.375" style="9" customWidth="1"/>
    <col min="2" max="2" width="20.00390625" style="9" customWidth="1"/>
    <col min="3" max="3" width="18.75390625" style="9" customWidth="1"/>
    <col min="4" max="5" width="5.875" style="9" customWidth="1"/>
    <col min="6" max="6" width="15.25390625" style="9" customWidth="1"/>
    <col min="7" max="7" width="4.875" style="9" customWidth="1"/>
    <col min="8" max="8" width="10.875" style="9" customWidth="1"/>
    <col min="9" max="9" width="10.625" style="9" customWidth="1"/>
    <col min="10" max="10" width="9.25390625" style="9" customWidth="1"/>
    <col min="11" max="11" width="9.375" style="9" customWidth="1"/>
    <col min="12" max="12" width="10.00390625" style="9" customWidth="1"/>
    <col min="13" max="13" width="10.875" style="9" customWidth="1"/>
    <col min="14" max="14" width="10.125" style="9" customWidth="1"/>
    <col min="15" max="15" width="9.75390625" style="9" customWidth="1"/>
    <col min="16" max="16" width="10.875" style="9" customWidth="1"/>
    <col min="17" max="17" width="9.75390625" style="9" customWidth="1"/>
    <col min="18" max="18" width="10.875" style="9" customWidth="1"/>
    <col min="19" max="19" width="11.25390625" style="9" customWidth="1"/>
    <col min="20" max="20" width="2.625" style="9" customWidth="1"/>
    <col min="21" max="21" width="0.12890625" style="9" customWidth="1"/>
    <col min="22" max="16384" width="9.125" style="9" customWidth="1"/>
  </cols>
  <sheetData>
    <row r="1" ht="48" customHeight="1" hidden="1"/>
    <row r="2" spans="1:20" ht="48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4" ht="18">
      <c r="S4" s="9" t="s">
        <v>57</v>
      </c>
    </row>
    <row r="5" spans="1:20" s="10" customFormat="1" ht="38.25" customHeight="1">
      <c r="A5" s="116" t="s">
        <v>38</v>
      </c>
      <c r="B5" s="116" t="s">
        <v>35</v>
      </c>
      <c r="C5" s="116" t="s">
        <v>36</v>
      </c>
      <c r="D5" s="116" t="s">
        <v>22</v>
      </c>
      <c r="E5" s="116"/>
      <c r="F5" s="116"/>
      <c r="G5" s="116"/>
      <c r="H5" s="118" t="s">
        <v>27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6" t="s">
        <v>32</v>
      </c>
    </row>
    <row r="6" spans="1:20" s="10" customFormat="1" ht="24.75" customHeight="1">
      <c r="A6" s="116"/>
      <c r="B6" s="116"/>
      <c r="C6" s="116"/>
      <c r="D6" s="116" t="s">
        <v>23</v>
      </c>
      <c r="E6" s="116" t="s">
        <v>28</v>
      </c>
      <c r="F6" s="116" t="s">
        <v>24</v>
      </c>
      <c r="G6" s="116" t="s">
        <v>25</v>
      </c>
      <c r="H6" s="116" t="s">
        <v>155</v>
      </c>
      <c r="I6" s="116"/>
      <c r="J6" s="116" t="s">
        <v>154</v>
      </c>
      <c r="K6" s="116"/>
      <c r="L6" s="116"/>
      <c r="M6" s="116"/>
      <c r="N6" s="116"/>
      <c r="O6" s="116"/>
      <c r="P6" s="116"/>
      <c r="Q6" s="116"/>
      <c r="R6" s="116" t="s">
        <v>2</v>
      </c>
      <c r="S6" s="116"/>
      <c r="T6" s="116"/>
    </row>
    <row r="7" spans="1:20" s="10" customFormat="1" ht="39" customHeight="1">
      <c r="A7" s="116"/>
      <c r="B7" s="116"/>
      <c r="C7" s="116"/>
      <c r="D7" s="116"/>
      <c r="E7" s="116"/>
      <c r="F7" s="116"/>
      <c r="G7" s="116"/>
      <c r="H7" s="116"/>
      <c r="I7" s="116"/>
      <c r="J7" s="116" t="s">
        <v>5</v>
      </c>
      <c r="K7" s="116"/>
      <c r="L7" s="116" t="s">
        <v>12</v>
      </c>
      <c r="M7" s="116"/>
      <c r="N7" s="116" t="s">
        <v>13</v>
      </c>
      <c r="O7" s="116"/>
      <c r="P7" s="116" t="s">
        <v>16</v>
      </c>
      <c r="Q7" s="116"/>
      <c r="R7" s="116"/>
      <c r="S7" s="116"/>
      <c r="T7" s="116"/>
    </row>
    <row r="8" spans="1:20" s="10" customFormat="1" ht="32.25" customHeight="1">
      <c r="A8" s="116"/>
      <c r="B8" s="116"/>
      <c r="C8" s="116"/>
      <c r="D8" s="116"/>
      <c r="E8" s="116"/>
      <c r="F8" s="116"/>
      <c r="G8" s="116"/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4" t="s">
        <v>3</v>
      </c>
      <c r="O8" s="4" t="s">
        <v>4</v>
      </c>
      <c r="P8" s="4" t="s">
        <v>3</v>
      </c>
      <c r="Q8" s="4" t="s">
        <v>4</v>
      </c>
      <c r="R8" s="4" t="s">
        <v>6</v>
      </c>
      <c r="S8" s="4" t="s">
        <v>7</v>
      </c>
      <c r="T8" s="116"/>
    </row>
    <row r="9" spans="1:20" s="10" customFormat="1" ht="56.25">
      <c r="A9" s="104" t="s">
        <v>39</v>
      </c>
      <c r="B9" s="105" t="s">
        <v>48</v>
      </c>
      <c r="C9" s="11" t="s">
        <v>26</v>
      </c>
      <c r="D9" s="12"/>
      <c r="E9" s="12"/>
      <c r="F9" s="12"/>
      <c r="G9" s="12"/>
      <c r="H9" s="32">
        <f aca="true" t="shared" si="0" ref="H9:S9">H13+H22+H36+H51</f>
        <v>771.0000000000001</v>
      </c>
      <c r="I9" s="32">
        <f t="shared" si="0"/>
        <v>771.0000000000001</v>
      </c>
      <c r="J9" s="32">
        <f t="shared" si="0"/>
        <v>54.1</v>
      </c>
      <c r="K9" s="32">
        <f t="shared" si="0"/>
        <v>54.1</v>
      </c>
      <c r="L9" s="32">
        <f t="shared" si="0"/>
        <v>176.89999999999998</v>
      </c>
      <c r="M9" s="32">
        <f t="shared" si="0"/>
        <v>176.89999999999998</v>
      </c>
      <c r="N9" s="32">
        <f t="shared" si="0"/>
        <v>227.39999999999998</v>
      </c>
      <c r="O9" s="32">
        <f t="shared" si="0"/>
        <v>227.39999999999998</v>
      </c>
      <c r="P9" s="32">
        <f t="shared" si="0"/>
        <v>567.7</v>
      </c>
      <c r="Q9" s="32">
        <f t="shared" si="0"/>
        <v>542.5</v>
      </c>
      <c r="R9" s="32">
        <f t="shared" si="0"/>
        <v>381.2</v>
      </c>
      <c r="S9" s="32">
        <f t="shared" si="0"/>
        <v>413.6</v>
      </c>
      <c r="T9" s="13"/>
    </row>
    <row r="10" spans="1:20" s="10" customFormat="1" ht="41.25" customHeight="1">
      <c r="A10" s="104"/>
      <c r="B10" s="105"/>
      <c r="C10" s="11" t="s">
        <v>37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0" customFormat="1" ht="59.25" customHeight="1">
      <c r="A11" s="104"/>
      <c r="B11" s="105"/>
      <c r="C11" s="11" t="s">
        <v>58</v>
      </c>
      <c r="D11" s="34" t="s">
        <v>61</v>
      </c>
      <c r="E11" s="12"/>
      <c r="F11" s="12"/>
      <c r="G11" s="12"/>
      <c r="H11" s="32">
        <f>H9</f>
        <v>771.0000000000001</v>
      </c>
      <c r="I11" s="32">
        <f aca="true" t="shared" si="1" ref="I11:S11">I9</f>
        <v>771.0000000000001</v>
      </c>
      <c r="J11" s="32">
        <f>J9</f>
        <v>54.1</v>
      </c>
      <c r="K11" s="32">
        <f t="shared" si="1"/>
        <v>54.1</v>
      </c>
      <c r="L11" s="32">
        <f t="shared" si="1"/>
        <v>176.89999999999998</v>
      </c>
      <c r="M11" s="32">
        <f t="shared" si="1"/>
        <v>176.89999999999998</v>
      </c>
      <c r="N11" s="32">
        <f t="shared" si="1"/>
        <v>227.39999999999998</v>
      </c>
      <c r="O11" s="32">
        <f t="shared" si="1"/>
        <v>227.39999999999998</v>
      </c>
      <c r="P11" s="32">
        <f t="shared" si="1"/>
        <v>567.7</v>
      </c>
      <c r="Q11" s="32">
        <f t="shared" si="1"/>
        <v>542.5</v>
      </c>
      <c r="R11" s="32">
        <f t="shared" si="1"/>
        <v>381.2</v>
      </c>
      <c r="S11" s="32">
        <f t="shared" si="1"/>
        <v>413.6</v>
      </c>
      <c r="T11" s="13"/>
    </row>
    <row r="12" spans="1:20" s="10" customFormat="1" ht="18.75">
      <c r="A12" s="104"/>
      <c r="B12" s="105"/>
      <c r="C12" s="11"/>
      <c r="D12" s="14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0" customFormat="1" ht="56.25">
      <c r="A13" s="114" t="s">
        <v>29</v>
      </c>
      <c r="B13" s="114" t="s">
        <v>52</v>
      </c>
      <c r="C13" s="11" t="s">
        <v>26</v>
      </c>
      <c r="D13" s="14"/>
      <c r="E13" s="12"/>
      <c r="F13" s="12"/>
      <c r="G13" s="12"/>
      <c r="H13" s="32">
        <f>H16+H17+H18+H19+H20+H21</f>
        <v>429.4000000000001</v>
      </c>
      <c r="I13" s="32">
        <f aca="true" t="shared" si="2" ref="I13:Q13">I16+I17+I18+I19+I20+I21</f>
        <v>429.4000000000001</v>
      </c>
      <c r="J13" s="32">
        <f t="shared" si="2"/>
        <v>13.1</v>
      </c>
      <c r="K13" s="32">
        <f t="shared" si="2"/>
        <v>13.1</v>
      </c>
      <c r="L13" s="32">
        <f t="shared" si="2"/>
        <v>28.199999999999996</v>
      </c>
      <c r="M13" s="32">
        <f t="shared" si="2"/>
        <v>28.199999999999996</v>
      </c>
      <c r="N13" s="32">
        <f t="shared" si="2"/>
        <v>28.199999999999996</v>
      </c>
      <c r="O13" s="32">
        <f t="shared" si="2"/>
        <v>28.199999999999996</v>
      </c>
      <c r="P13" s="32">
        <f t="shared" si="2"/>
        <v>132.3</v>
      </c>
      <c r="Q13" s="32">
        <f t="shared" si="2"/>
        <v>107.4</v>
      </c>
      <c r="R13" s="32">
        <f>R16+R17+R18+R19+R20+R21</f>
        <v>82</v>
      </c>
      <c r="S13" s="32">
        <f>S16+S17+S18+S19+S20+S21</f>
        <v>82</v>
      </c>
      <c r="T13" s="13"/>
    </row>
    <row r="14" spans="1:20" s="10" customFormat="1" ht="20.25" customHeight="1">
      <c r="A14" s="114"/>
      <c r="B14" s="114"/>
      <c r="C14" s="11" t="s">
        <v>37</v>
      </c>
      <c r="D14" s="14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0" customFormat="1" ht="57" customHeight="1">
      <c r="A15" s="114"/>
      <c r="B15" s="114"/>
      <c r="C15" s="11" t="s">
        <v>58</v>
      </c>
      <c r="D15" s="34" t="s">
        <v>61</v>
      </c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0" customFormat="1" ht="40.5" customHeight="1">
      <c r="A16" s="106" t="s">
        <v>59</v>
      </c>
      <c r="B16" s="11" t="s">
        <v>60</v>
      </c>
      <c r="C16" s="11"/>
      <c r="D16" s="34" t="s">
        <v>61</v>
      </c>
      <c r="E16" s="35" t="s">
        <v>62</v>
      </c>
      <c r="F16" s="36">
        <v>4910083400</v>
      </c>
      <c r="G16" s="36">
        <v>240</v>
      </c>
      <c r="H16" s="13">
        <v>86.9</v>
      </c>
      <c r="I16" s="13">
        <v>86.9</v>
      </c>
      <c r="J16" s="13">
        <v>13.1</v>
      </c>
      <c r="K16" s="13">
        <v>13.1</v>
      </c>
      <c r="L16" s="13">
        <v>16.9</v>
      </c>
      <c r="M16" s="13">
        <v>16.9</v>
      </c>
      <c r="N16" s="13">
        <v>16.9</v>
      </c>
      <c r="O16" s="13">
        <v>16.9</v>
      </c>
      <c r="P16" s="13">
        <v>86.2</v>
      </c>
      <c r="Q16" s="13">
        <v>61.3</v>
      </c>
      <c r="R16" s="28">
        <v>80</v>
      </c>
      <c r="S16" s="28">
        <v>80</v>
      </c>
      <c r="T16" s="13"/>
    </row>
    <row r="17" spans="1:20" s="10" customFormat="1" ht="57.75" customHeight="1">
      <c r="A17" s="107"/>
      <c r="B17" s="11" t="s">
        <v>152</v>
      </c>
      <c r="C17" s="11"/>
      <c r="D17" s="34" t="s">
        <v>61</v>
      </c>
      <c r="E17" s="35" t="s">
        <v>62</v>
      </c>
      <c r="F17" s="36">
        <v>4910083400</v>
      </c>
      <c r="G17" s="36">
        <v>240</v>
      </c>
      <c r="H17" s="13">
        <v>12.9</v>
      </c>
      <c r="I17" s="13">
        <v>12.9</v>
      </c>
      <c r="J17" s="13"/>
      <c r="K17" s="13"/>
      <c r="L17" s="13"/>
      <c r="M17" s="13"/>
      <c r="N17" s="13"/>
      <c r="O17" s="13"/>
      <c r="P17" s="13">
        <v>2</v>
      </c>
      <c r="Q17" s="13">
        <v>2</v>
      </c>
      <c r="R17" s="13">
        <v>2</v>
      </c>
      <c r="S17" s="13">
        <v>2</v>
      </c>
      <c r="T17" s="13"/>
    </row>
    <row r="18" spans="1:20" s="10" customFormat="1" ht="42" customHeight="1">
      <c r="A18" s="107"/>
      <c r="B18" s="11" t="s">
        <v>128</v>
      </c>
      <c r="C18" s="11"/>
      <c r="D18" s="34" t="s">
        <v>61</v>
      </c>
      <c r="E18" s="35" t="s">
        <v>62</v>
      </c>
      <c r="F18" s="36">
        <v>4910083500</v>
      </c>
      <c r="G18" s="36">
        <v>240</v>
      </c>
      <c r="H18" s="13">
        <v>2.4</v>
      </c>
      <c r="I18" s="13">
        <v>2.4</v>
      </c>
      <c r="J18" s="13"/>
      <c r="K18" s="13"/>
      <c r="L18" s="13">
        <v>2.4</v>
      </c>
      <c r="M18" s="13">
        <v>2.4</v>
      </c>
      <c r="N18" s="13">
        <v>2.4</v>
      </c>
      <c r="O18" s="13">
        <v>2.4</v>
      </c>
      <c r="P18" s="13">
        <v>2.4</v>
      </c>
      <c r="Q18" s="13">
        <v>2.4</v>
      </c>
      <c r="R18" s="13"/>
      <c r="S18" s="13"/>
      <c r="T18" s="13"/>
    </row>
    <row r="19" spans="1:20" s="10" customFormat="1" ht="75">
      <c r="A19" s="107"/>
      <c r="B19" s="11" t="s">
        <v>145</v>
      </c>
      <c r="C19" s="11"/>
      <c r="D19" s="34" t="s">
        <v>61</v>
      </c>
      <c r="E19" s="35" t="s">
        <v>62</v>
      </c>
      <c r="F19" s="65" t="s">
        <v>146</v>
      </c>
      <c r="G19" s="36">
        <v>240</v>
      </c>
      <c r="H19" s="13">
        <v>252.5</v>
      </c>
      <c r="I19" s="13">
        <v>252.5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0" customFormat="1" ht="55.5" customHeight="1">
      <c r="A20" s="107"/>
      <c r="B20" s="11" t="s">
        <v>147</v>
      </c>
      <c r="C20" s="11"/>
      <c r="D20" s="34" t="s">
        <v>61</v>
      </c>
      <c r="E20" s="35" t="s">
        <v>62</v>
      </c>
      <c r="F20" s="36">
        <v>4910083400</v>
      </c>
      <c r="G20" s="36">
        <v>240</v>
      </c>
      <c r="H20" s="13">
        <v>9.1</v>
      </c>
      <c r="I20" s="13">
        <v>9.1</v>
      </c>
      <c r="J20" s="13"/>
      <c r="K20" s="13"/>
      <c r="L20" s="13">
        <v>8.9</v>
      </c>
      <c r="M20" s="13">
        <v>8.9</v>
      </c>
      <c r="N20" s="13">
        <v>8.9</v>
      </c>
      <c r="O20" s="13">
        <v>8.9</v>
      </c>
      <c r="P20" s="13">
        <v>8.9</v>
      </c>
      <c r="Q20" s="13">
        <v>8.9</v>
      </c>
      <c r="R20" s="13"/>
      <c r="S20" s="13"/>
      <c r="T20" s="13"/>
    </row>
    <row r="21" spans="1:20" s="10" customFormat="1" ht="41.25" customHeight="1">
      <c r="A21" s="107"/>
      <c r="B21" s="11" t="s">
        <v>63</v>
      </c>
      <c r="C21" s="11"/>
      <c r="D21" s="34" t="s">
        <v>61</v>
      </c>
      <c r="E21" s="35" t="s">
        <v>62</v>
      </c>
      <c r="F21" s="36">
        <v>4918493</v>
      </c>
      <c r="G21" s="36">
        <v>240</v>
      </c>
      <c r="H21" s="13">
        <v>65.6</v>
      </c>
      <c r="I21" s="13">
        <v>65.6</v>
      </c>
      <c r="J21" s="13"/>
      <c r="K21" s="13"/>
      <c r="L21" s="13"/>
      <c r="M21" s="13"/>
      <c r="N21" s="13"/>
      <c r="O21" s="13"/>
      <c r="P21" s="13">
        <v>32.8</v>
      </c>
      <c r="Q21" s="13">
        <v>32.8</v>
      </c>
      <c r="R21" s="13"/>
      <c r="S21" s="13"/>
      <c r="T21" s="13"/>
    </row>
    <row r="22" spans="1:20" s="10" customFormat="1" ht="56.25">
      <c r="A22" s="114" t="s">
        <v>50</v>
      </c>
      <c r="B22" s="114" t="s">
        <v>53</v>
      </c>
      <c r="C22" s="11" t="s">
        <v>26</v>
      </c>
      <c r="D22" s="14"/>
      <c r="E22" s="12"/>
      <c r="F22" s="12"/>
      <c r="G22" s="12"/>
      <c r="H22" s="28">
        <f>H26+H27+H28+H29+H30+H31+H32+H33+H34+H35</f>
        <v>142.1</v>
      </c>
      <c r="I22" s="28">
        <f aca="true" t="shared" si="3" ref="I22:S22">I26+I27+I28+I29+I30+I31+I32+I33+I34+I35</f>
        <v>142.1</v>
      </c>
      <c r="J22" s="28">
        <f t="shared" si="3"/>
        <v>1.5</v>
      </c>
      <c r="K22" s="28">
        <f t="shared" si="3"/>
        <v>1.5</v>
      </c>
      <c r="L22" s="28">
        <f t="shared" si="3"/>
        <v>29.2</v>
      </c>
      <c r="M22" s="28">
        <f t="shared" si="3"/>
        <v>29.2</v>
      </c>
      <c r="N22" s="28">
        <f t="shared" si="3"/>
        <v>56.699999999999996</v>
      </c>
      <c r="O22" s="28">
        <f t="shared" si="3"/>
        <v>56.699999999999996</v>
      </c>
      <c r="P22" s="28">
        <f t="shared" si="3"/>
        <v>63.3</v>
      </c>
      <c r="Q22" s="28">
        <f t="shared" si="3"/>
        <v>63.3</v>
      </c>
      <c r="R22" s="28">
        <f t="shared" si="3"/>
        <v>89.80000000000001</v>
      </c>
      <c r="S22" s="28">
        <f t="shared" si="3"/>
        <v>106.19999999999999</v>
      </c>
      <c r="T22" s="13"/>
    </row>
    <row r="23" spans="1:20" s="10" customFormat="1" ht="37.5">
      <c r="A23" s="114"/>
      <c r="B23" s="114"/>
      <c r="C23" s="11" t="s">
        <v>37</v>
      </c>
      <c r="D23" s="14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10" customFormat="1" ht="59.25" customHeight="1">
      <c r="A24" s="114"/>
      <c r="B24" s="114"/>
      <c r="C24" s="11" t="s">
        <v>58</v>
      </c>
      <c r="D24" s="34" t="s">
        <v>61</v>
      </c>
      <c r="E24" s="35"/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0" customFormat="1" ht="18.75" hidden="1">
      <c r="A25" s="106" t="s">
        <v>59</v>
      </c>
      <c r="B25" s="11"/>
      <c r="C25" s="11"/>
      <c r="D25" s="34"/>
      <c r="E25" s="35"/>
      <c r="F25" s="36"/>
      <c r="G25" s="3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0" customFormat="1" ht="36" customHeight="1">
      <c r="A26" s="107"/>
      <c r="B26" s="11"/>
      <c r="C26" s="11"/>
      <c r="D26" s="34" t="s">
        <v>61</v>
      </c>
      <c r="E26" s="35" t="s">
        <v>66</v>
      </c>
      <c r="F26" s="36">
        <v>4920083480</v>
      </c>
      <c r="G26" s="36">
        <v>240</v>
      </c>
      <c r="H26" s="28"/>
      <c r="I26" s="28"/>
      <c r="J26" s="13"/>
      <c r="K26" s="13"/>
      <c r="L26" s="13"/>
      <c r="M26" s="13"/>
      <c r="N26" s="28"/>
      <c r="O26" s="28"/>
      <c r="P26" s="28"/>
      <c r="Q26" s="28"/>
      <c r="R26" s="13"/>
      <c r="S26" s="13"/>
      <c r="T26" s="13"/>
    </row>
    <row r="27" spans="1:20" s="10" customFormat="1" ht="56.25">
      <c r="A27" s="107"/>
      <c r="B27" s="11" t="s">
        <v>122</v>
      </c>
      <c r="C27" s="11"/>
      <c r="D27" s="34" t="s">
        <v>61</v>
      </c>
      <c r="E27" s="35"/>
      <c r="F27" s="8" t="s">
        <v>118</v>
      </c>
      <c r="G27" s="36">
        <v>240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0" customFormat="1" ht="44.25" customHeight="1">
      <c r="A28" s="107"/>
      <c r="B28" s="11" t="s">
        <v>131</v>
      </c>
      <c r="C28" s="11"/>
      <c r="D28" s="34" t="s">
        <v>61</v>
      </c>
      <c r="E28" s="35" t="s">
        <v>66</v>
      </c>
      <c r="F28" s="8">
        <v>4920074120</v>
      </c>
      <c r="G28" s="36">
        <v>240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0" customFormat="1" ht="57.75" customHeight="1">
      <c r="A29" s="107"/>
      <c r="B29" s="11" t="s">
        <v>129</v>
      </c>
      <c r="C29" s="11"/>
      <c r="D29" s="34" t="s">
        <v>61</v>
      </c>
      <c r="E29" s="35" t="s">
        <v>130</v>
      </c>
      <c r="F29" s="36">
        <v>4920084700</v>
      </c>
      <c r="G29" s="36">
        <v>240</v>
      </c>
      <c r="H29" s="13">
        <v>13.9</v>
      </c>
      <c r="I29" s="13">
        <v>13.9</v>
      </c>
      <c r="J29" s="13"/>
      <c r="K29" s="13"/>
      <c r="L29" s="13">
        <v>13.9</v>
      </c>
      <c r="M29" s="13">
        <v>13.9</v>
      </c>
      <c r="N29" s="13">
        <v>13.9</v>
      </c>
      <c r="O29" s="13">
        <v>13.9</v>
      </c>
      <c r="P29" s="13">
        <v>13.9</v>
      </c>
      <c r="Q29" s="13">
        <v>13.9</v>
      </c>
      <c r="R29" s="13"/>
      <c r="S29" s="13">
        <v>0</v>
      </c>
      <c r="T29" s="13"/>
    </row>
    <row r="30" spans="1:20" s="10" customFormat="1" ht="56.25">
      <c r="A30" s="107"/>
      <c r="B30" s="11" t="s">
        <v>64</v>
      </c>
      <c r="C30" s="11"/>
      <c r="D30" s="34" t="s">
        <v>61</v>
      </c>
      <c r="E30" s="35" t="s">
        <v>66</v>
      </c>
      <c r="F30" s="65" t="s">
        <v>119</v>
      </c>
      <c r="G30" s="36">
        <v>240</v>
      </c>
      <c r="H30" s="13">
        <v>26.1</v>
      </c>
      <c r="I30" s="13">
        <v>26.1</v>
      </c>
      <c r="J30" s="13">
        <v>1.5</v>
      </c>
      <c r="K30" s="13">
        <v>1.5</v>
      </c>
      <c r="L30" s="28">
        <v>13</v>
      </c>
      <c r="M30" s="28">
        <v>13</v>
      </c>
      <c r="N30" s="13">
        <v>19.5</v>
      </c>
      <c r="O30" s="13">
        <v>19.5</v>
      </c>
      <c r="P30" s="13">
        <v>26.1</v>
      </c>
      <c r="Q30" s="13">
        <v>26.1</v>
      </c>
      <c r="R30" s="13">
        <v>70.9</v>
      </c>
      <c r="S30" s="13">
        <v>87.3</v>
      </c>
      <c r="T30" s="13"/>
    </row>
    <row r="31" spans="1:20" s="10" customFormat="1" ht="44.25" customHeight="1">
      <c r="A31" s="107"/>
      <c r="B31" s="11" t="s">
        <v>120</v>
      </c>
      <c r="C31" s="11"/>
      <c r="D31" s="34" t="s">
        <v>61</v>
      </c>
      <c r="E31" s="35" t="s">
        <v>66</v>
      </c>
      <c r="F31" s="8" t="s">
        <v>118</v>
      </c>
      <c r="G31" s="36">
        <v>240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0" customFormat="1" ht="49.5" customHeight="1">
      <c r="A32" s="107"/>
      <c r="B32" s="11" t="s">
        <v>121</v>
      </c>
      <c r="C32" s="11"/>
      <c r="D32" s="34" t="s">
        <v>61</v>
      </c>
      <c r="E32" s="35" t="s">
        <v>66</v>
      </c>
      <c r="F32" s="8" t="s">
        <v>118</v>
      </c>
      <c r="G32" s="36">
        <v>240</v>
      </c>
      <c r="H32" s="13">
        <v>1.9</v>
      </c>
      <c r="I32" s="13">
        <v>1.9</v>
      </c>
      <c r="J32" s="13"/>
      <c r="K32" s="13"/>
      <c r="L32" s="13"/>
      <c r="M32" s="13"/>
      <c r="N32" s="13">
        <v>2.1</v>
      </c>
      <c r="O32" s="13">
        <v>2.1</v>
      </c>
      <c r="P32" s="13">
        <v>2.1</v>
      </c>
      <c r="Q32" s="13">
        <v>2.1</v>
      </c>
      <c r="R32" s="13"/>
      <c r="S32" s="13"/>
      <c r="T32" s="13"/>
    </row>
    <row r="33" spans="1:20" s="10" customFormat="1" ht="37.5">
      <c r="A33" s="107"/>
      <c r="B33" s="11" t="s">
        <v>65</v>
      </c>
      <c r="C33" s="11"/>
      <c r="D33" s="34" t="s">
        <v>61</v>
      </c>
      <c r="E33" s="35" t="s">
        <v>68</v>
      </c>
      <c r="F33" s="36">
        <v>4927555</v>
      </c>
      <c r="G33" s="36">
        <v>240</v>
      </c>
      <c r="H33" s="28">
        <v>20</v>
      </c>
      <c r="I33" s="28">
        <v>20</v>
      </c>
      <c r="J33" s="13"/>
      <c r="K33" s="13"/>
      <c r="L33" s="13"/>
      <c r="M33" s="13"/>
      <c r="N33" s="28">
        <v>18.9</v>
      </c>
      <c r="O33" s="28">
        <v>18.9</v>
      </c>
      <c r="P33" s="28">
        <v>18.9</v>
      </c>
      <c r="Q33" s="28">
        <v>18.9</v>
      </c>
      <c r="R33" s="28">
        <v>18.9</v>
      </c>
      <c r="S33" s="28">
        <v>18.9</v>
      </c>
      <c r="T33" s="13"/>
    </row>
    <row r="34" spans="1:20" s="10" customFormat="1" ht="37.5">
      <c r="A34" s="108"/>
      <c r="B34" s="11" t="s">
        <v>65</v>
      </c>
      <c r="C34" s="11"/>
      <c r="D34" s="34" t="s">
        <v>61</v>
      </c>
      <c r="E34" s="35" t="s">
        <v>68</v>
      </c>
      <c r="F34" s="36">
        <v>4929555</v>
      </c>
      <c r="G34" s="36">
        <v>240</v>
      </c>
      <c r="H34" s="28">
        <v>2.4</v>
      </c>
      <c r="I34" s="28">
        <v>2.4</v>
      </c>
      <c r="J34" s="13"/>
      <c r="K34" s="13"/>
      <c r="L34" s="13">
        <v>2.3</v>
      </c>
      <c r="M34" s="13">
        <v>2.3</v>
      </c>
      <c r="N34" s="13">
        <v>2.3</v>
      </c>
      <c r="O34" s="13">
        <v>2.3</v>
      </c>
      <c r="P34" s="13">
        <v>2.3</v>
      </c>
      <c r="Q34" s="13">
        <v>2.3</v>
      </c>
      <c r="R34" s="28"/>
      <c r="S34" s="28"/>
      <c r="T34" s="13"/>
    </row>
    <row r="35" spans="1:20" s="10" customFormat="1" ht="56.25">
      <c r="A35" s="74"/>
      <c r="B35" s="11" t="s">
        <v>144</v>
      </c>
      <c r="C35" s="11"/>
      <c r="D35" s="34" t="s">
        <v>61</v>
      </c>
      <c r="E35" s="35" t="s">
        <v>66</v>
      </c>
      <c r="F35" s="65" t="s">
        <v>143</v>
      </c>
      <c r="G35" s="36">
        <v>240</v>
      </c>
      <c r="H35" s="13">
        <v>77.8</v>
      </c>
      <c r="I35" s="13">
        <v>77.8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0" customFormat="1" ht="39" customHeight="1">
      <c r="A36" s="115" t="s">
        <v>51</v>
      </c>
      <c r="B36" s="106" t="s">
        <v>54</v>
      </c>
      <c r="C36" s="11" t="s">
        <v>26</v>
      </c>
      <c r="D36" s="14"/>
      <c r="E36" s="14"/>
      <c r="F36" s="14"/>
      <c r="G36" s="14"/>
      <c r="H36" s="32">
        <f>H39+H40+H41+H42+H46+H43+H44+H45</f>
        <v>199</v>
      </c>
      <c r="I36" s="32">
        <f aca="true" t="shared" si="4" ref="I36:S36">I39+I40+I41+I42+I46+I43+I44+I45</f>
        <v>199</v>
      </c>
      <c r="J36" s="32">
        <f t="shared" si="4"/>
        <v>39.5</v>
      </c>
      <c r="K36" s="32">
        <f t="shared" si="4"/>
        <v>39.5</v>
      </c>
      <c r="L36" s="32">
        <f t="shared" si="4"/>
        <v>119.5</v>
      </c>
      <c r="M36" s="32">
        <f t="shared" si="4"/>
        <v>119.5</v>
      </c>
      <c r="N36" s="32">
        <f t="shared" si="4"/>
        <v>142</v>
      </c>
      <c r="O36" s="32">
        <f t="shared" si="4"/>
        <v>142</v>
      </c>
      <c r="P36" s="32">
        <f t="shared" si="4"/>
        <v>371.6</v>
      </c>
      <c r="Q36" s="32">
        <f t="shared" si="4"/>
        <v>371.3</v>
      </c>
      <c r="R36" s="32">
        <f t="shared" si="4"/>
        <v>208.89999999999998</v>
      </c>
      <c r="S36" s="32">
        <f t="shared" si="4"/>
        <v>224.9</v>
      </c>
      <c r="T36" s="13"/>
    </row>
    <row r="37" spans="1:20" s="10" customFormat="1" ht="37.5" customHeight="1">
      <c r="A37" s="102"/>
      <c r="B37" s="107"/>
      <c r="C37" s="11" t="s">
        <v>37</v>
      </c>
      <c r="D37" s="14"/>
      <c r="E37" s="14"/>
      <c r="F37" s="14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0" customFormat="1" ht="57" customHeight="1">
      <c r="A38" s="102"/>
      <c r="B38" s="108"/>
      <c r="C38" s="11" t="s">
        <v>58</v>
      </c>
      <c r="D38" s="34" t="s">
        <v>61</v>
      </c>
      <c r="E38" s="14"/>
      <c r="F38" s="14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0" customFormat="1" ht="37.5">
      <c r="A39" s="106" t="s">
        <v>59</v>
      </c>
      <c r="B39" s="11" t="s">
        <v>70</v>
      </c>
      <c r="C39" s="11"/>
      <c r="D39" s="34" t="s">
        <v>61</v>
      </c>
      <c r="E39" s="35" t="s">
        <v>71</v>
      </c>
      <c r="F39" s="66" t="s">
        <v>148</v>
      </c>
      <c r="G39" s="37">
        <v>240</v>
      </c>
      <c r="H39" s="13">
        <v>31.7</v>
      </c>
      <c r="I39" s="13">
        <v>31.7</v>
      </c>
      <c r="J39" s="13">
        <v>39.5</v>
      </c>
      <c r="K39" s="13">
        <v>39.5</v>
      </c>
      <c r="L39" s="13">
        <v>39.5</v>
      </c>
      <c r="M39" s="13">
        <v>39.5</v>
      </c>
      <c r="N39" s="13">
        <v>39.5</v>
      </c>
      <c r="O39" s="13">
        <v>39.5</v>
      </c>
      <c r="P39" s="28">
        <v>54.3</v>
      </c>
      <c r="Q39" s="28">
        <v>54</v>
      </c>
      <c r="R39" s="13"/>
      <c r="S39" s="13"/>
      <c r="T39" s="13"/>
    </row>
    <row r="40" spans="1:20" s="10" customFormat="1" ht="56.25">
      <c r="A40" s="107"/>
      <c r="B40" s="11" t="s">
        <v>69</v>
      </c>
      <c r="C40" s="11"/>
      <c r="D40" s="34" t="s">
        <v>61</v>
      </c>
      <c r="E40" s="35" t="s">
        <v>71</v>
      </c>
      <c r="F40" s="66" t="s">
        <v>123</v>
      </c>
      <c r="G40" s="37">
        <v>240</v>
      </c>
      <c r="H40" s="32"/>
      <c r="I40" s="32"/>
      <c r="J40" s="13"/>
      <c r="K40" s="13"/>
      <c r="L40" s="13"/>
      <c r="M40" s="13"/>
      <c r="N40" s="32"/>
      <c r="O40" s="32"/>
      <c r="P40" s="32">
        <v>169</v>
      </c>
      <c r="Q40" s="32">
        <v>169</v>
      </c>
      <c r="R40" s="13">
        <v>130.7</v>
      </c>
      <c r="S40" s="13">
        <v>135.8</v>
      </c>
      <c r="T40" s="13"/>
    </row>
    <row r="41" spans="1:20" s="10" customFormat="1" ht="37.5">
      <c r="A41" s="107"/>
      <c r="B41" s="11" t="s">
        <v>70</v>
      </c>
      <c r="C41" s="11"/>
      <c r="D41" s="34" t="s">
        <v>61</v>
      </c>
      <c r="E41" s="35" t="s">
        <v>71</v>
      </c>
      <c r="F41" s="37">
        <v>4930083420</v>
      </c>
      <c r="G41" s="37">
        <v>240</v>
      </c>
      <c r="H41" s="13">
        <v>70.5</v>
      </c>
      <c r="I41" s="13">
        <v>70.5</v>
      </c>
      <c r="J41" s="13"/>
      <c r="K41" s="13"/>
      <c r="L41" s="13"/>
      <c r="M41" s="13"/>
      <c r="N41" s="13"/>
      <c r="O41" s="13"/>
      <c r="P41" s="13"/>
      <c r="Q41" s="13"/>
      <c r="R41" s="28">
        <v>78.2</v>
      </c>
      <c r="S41" s="28">
        <v>89.1</v>
      </c>
      <c r="T41" s="13"/>
    </row>
    <row r="42" spans="1:20" s="10" customFormat="1" ht="52.5" customHeight="1">
      <c r="A42" s="107"/>
      <c r="B42" s="11" t="s">
        <v>72</v>
      </c>
      <c r="C42" s="11"/>
      <c r="D42" s="34" t="s">
        <v>61</v>
      </c>
      <c r="E42" s="35" t="s">
        <v>71</v>
      </c>
      <c r="F42" s="66" t="s">
        <v>132</v>
      </c>
      <c r="G42" s="37">
        <v>240</v>
      </c>
      <c r="H42" s="13"/>
      <c r="I42" s="13"/>
      <c r="J42" s="13"/>
      <c r="K42" s="13"/>
      <c r="L42" s="28">
        <v>80</v>
      </c>
      <c r="M42" s="28">
        <v>80</v>
      </c>
      <c r="N42" s="13">
        <v>102.5</v>
      </c>
      <c r="O42" s="13">
        <v>102.5</v>
      </c>
      <c r="P42" s="13">
        <v>102.5</v>
      </c>
      <c r="Q42" s="13">
        <v>102.5</v>
      </c>
      <c r="R42" s="13"/>
      <c r="S42" s="13"/>
      <c r="T42" s="13"/>
    </row>
    <row r="43" spans="1:20" s="10" customFormat="1" ht="57" customHeight="1">
      <c r="A43" s="107"/>
      <c r="B43" s="11" t="s">
        <v>124</v>
      </c>
      <c r="C43" s="11"/>
      <c r="D43" s="34" t="s">
        <v>61</v>
      </c>
      <c r="E43" s="35" t="s">
        <v>71</v>
      </c>
      <c r="F43" s="66" t="s">
        <v>149</v>
      </c>
      <c r="G43" s="37">
        <v>240</v>
      </c>
      <c r="H43" s="13">
        <v>19.7</v>
      </c>
      <c r="I43" s="13">
        <v>19.7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0" customFormat="1" ht="55.5" customHeight="1">
      <c r="A44" s="107"/>
      <c r="B44" s="11" t="s">
        <v>125</v>
      </c>
      <c r="C44" s="11"/>
      <c r="D44" s="34" t="s">
        <v>61</v>
      </c>
      <c r="E44" s="35" t="s">
        <v>71</v>
      </c>
      <c r="F44" s="37">
        <v>4930083420</v>
      </c>
      <c r="G44" s="37">
        <v>240</v>
      </c>
      <c r="H44" s="32"/>
      <c r="I44" s="32"/>
      <c r="J44" s="13"/>
      <c r="K44" s="13"/>
      <c r="L44" s="13"/>
      <c r="M44" s="13"/>
      <c r="N44" s="13"/>
      <c r="O44" s="13"/>
      <c r="P44" s="32"/>
      <c r="Q44" s="32"/>
      <c r="R44" s="13"/>
      <c r="S44" s="13"/>
      <c r="T44" s="13"/>
    </row>
    <row r="45" spans="1:20" s="10" customFormat="1" ht="59.25" customHeight="1">
      <c r="A45" s="107"/>
      <c r="B45" s="11" t="s">
        <v>126</v>
      </c>
      <c r="C45" s="11"/>
      <c r="D45" s="34" t="s">
        <v>61</v>
      </c>
      <c r="E45" s="35" t="s">
        <v>71</v>
      </c>
      <c r="F45" s="75" t="s">
        <v>151</v>
      </c>
      <c r="G45" s="37">
        <v>240</v>
      </c>
      <c r="H45" s="28">
        <v>47.7</v>
      </c>
      <c r="I45" s="28">
        <v>47.7</v>
      </c>
      <c r="J45" s="13"/>
      <c r="K45" s="13"/>
      <c r="L45" s="28"/>
      <c r="M45" s="28"/>
      <c r="N45" s="28"/>
      <c r="O45" s="28"/>
      <c r="P45" s="28">
        <v>45.8</v>
      </c>
      <c r="Q45" s="28">
        <v>45.8</v>
      </c>
      <c r="R45" s="13"/>
      <c r="S45" s="13"/>
      <c r="T45" s="13"/>
    </row>
    <row r="46" spans="1:20" s="10" customFormat="1" ht="42" customHeight="1">
      <c r="A46" s="108"/>
      <c r="B46" s="11" t="s">
        <v>150</v>
      </c>
      <c r="C46" s="11"/>
      <c r="D46" s="34" t="s">
        <v>61</v>
      </c>
      <c r="E46" s="35" t="s">
        <v>71</v>
      </c>
      <c r="F46" s="37">
        <v>4930075080</v>
      </c>
      <c r="G46" s="37">
        <v>240</v>
      </c>
      <c r="H46" s="28">
        <v>29.4</v>
      </c>
      <c r="I46" s="28">
        <v>29.4</v>
      </c>
      <c r="J46" s="13"/>
      <c r="K46" s="13"/>
      <c r="L46" s="28"/>
      <c r="M46" s="28"/>
      <c r="N46" s="28"/>
      <c r="O46" s="28"/>
      <c r="P46" s="28"/>
      <c r="Q46" s="28"/>
      <c r="R46" s="13"/>
      <c r="S46" s="13"/>
      <c r="T46" s="13"/>
    </row>
    <row r="47" ht="0.75" customHeight="1" hidden="1"/>
    <row r="48" ht="0.75" customHeight="1" hidden="1"/>
    <row r="49" ht="0.75" customHeight="1" hidden="1"/>
    <row r="50" ht="21.75" customHeight="1" hidden="1"/>
    <row r="51" spans="1:20" s="10" customFormat="1" ht="39" customHeight="1">
      <c r="A51" s="115" t="s">
        <v>134</v>
      </c>
      <c r="B51" s="106" t="s">
        <v>136</v>
      </c>
      <c r="C51" s="11" t="s">
        <v>26</v>
      </c>
      <c r="D51" s="14"/>
      <c r="E51" s="14"/>
      <c r="F51" s="14"/>
      <c r="G51" s="14"/>
      <c r="H51" s="32">
        <f>H54</f>
        <v>0.5</v>
      </c>
      <c r="I51" s="32">
        <f aca="true" t="shared" si="5" ref="I51:S51">I54</f>
        <v>0.5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32">
        <f t="shared" si="5"/>
        <v>0.5</v>
      </c>
      <c r="O51" s="32">
        <f t="shared" si="5"/>
        <v>0.5</v>
      </c>
      <c r="P51" s="32">
        <f t="shared" si="5"/>
        <v>0.5</v>
      </c>
      <c r="Q51" s="32">
        <f t="shared" si="5"/>
        <v>0.5</v>
      </c>
      <c r="R51" s="32">
        <f t="shared" si="5"/>
        <v>0.5</v>
      </c>
      <c r="S51" s="32">
        <f t="shared" si="5"/>
        <v>0.5</v>
      </c>
      <c r="T51" s="13"/>
    </row>
    <row r="52" spans="1:20" s="10" customFormat="1" ht="37.5" customHeight="1">
      <c r="A52" s="102"/>
      <c r="B52" s="107"/>
      <c r="C52" s="11" t="s">
        <v>37</v>
      </c>
      <c r="D52" s="14"/>
      <c r="E52" s="14"/>
      <c r="F52" s="14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0" customFormat="1" ht="57" customHeight="1">
      <c r="A53" s="102"/>
      <c r="B53" s="108"/>
      <c r="C53" s="11" t="s">
        <v>58</v>
      </c>
      <c r="D53" s="34" t="s">
        <v>61</v>
      </c>
      <c r="E53" s="35"/>
      <c r="F53" s="37"/>
      <c r="G53" s="3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19" ht="45" customHeight="1">
      <c r="A54" s="13" t="s">
        <v>59</v>
      </c>
      <c r="B54" s="71" t="s">
        <v>137</v>
      </c>
      <c r="C54" s="69"/>
      <c r="D54" s="34" t="s">
        <v>61</v>
      </c>
      <c r="E54" s="35" t="s">
        <v>135</v>
      </c>
      <c r="F54" s="37">
        <v>4930083420</v>
      </c>
      <c r="G54" s="37">
        <v>240</v>
      </c>
      <c r="H54" s="9">
        <v>0.5</v>
      </c>
      <c r="I54" s="69">
        <v>0.5</v>
      </c>
      <c r="K54" s="69"/>
      <c r="L54" s="10"/>
      <c r="M54" s="13"/>
      <c r="N54" s="10">
        <v>0.5</v>
      </c>
      <c r="O54" s="13">
        <v>0.5</v>
      </c>
      <c r="P54" s="13">
        <v>0.5</v>
      </c>
      <c r="Q54" s="13">
        <v>0.5</v>
      </c>
      <c r="R54" s="13">
        <v>0.5</v>
      </c>
      <c r="S54" s="13">
        <v>0.5</v>
      </c>
    </row>
    <row r="55" spans="1:20" s="10" customFormat="1" ht="39" customHeight="1">
      <c r="A55" s="109" t="s">
        <v>39</v>
      </c>
      <c r="B55" s="111" t="s">
        <v>55</v>
      </c>
      <c r="C55" s="11" t="s">
        <v>26</v>
      </c>
      <c r="D55" s="14"/>
      <c r="E55" s="14"/>
      <c r="F55" s="70"/>
      <c r="G55" s="14"/>
      <c r="H55" s="76">
        <f>H58</f>
        <v>2043.9</v>
      </c>
      <c r="I55" s="76">
        <f aca="true" t="shared" si="6" ref="I55:S55">I58</f>
        <v>2043.9</v>
      </c>
      <c r="J55" s="76">
        <f t="shared" si="6"/>
        <v>566</v>
      </c>
      <c r="K55" s="76">
        <f t="shared" si="6"/>
        <v>566</v>
      </c>
      <c r="L55" s="76">
        <f t="shared" si="6"/>
        <v>1083.4</v>
      </c>
      <c r="M55" s="76">
        <f t="shared" si="6"/>
        <v>1083.4</v>
      </c>
      <c r="N55" s="76">
        <f t="shared" si="6"/>
        <v>1646.4</v>
      </c>
      <c r="O55" s="76">
        <f t="shared" si="6"/>
        <v>1646.4</v>
      </c>
      <c r="P55" s="76">
        <f t="shared" si="6"/>
        <v>2043.9</v>
      </c>
      <c r="Q55" s="76">
        <f t="shared" si="6"/>
        <v>2043.9</v>
      </c>
      <c r="R55" s="76">
        <f t="shared" si="6"/>
        <v>1965.5</v>
      </c>
      <c r="S55" s="76">
        <f t="shared" si="6"/>
        <v>1965.5</v>
      </c>
      <c r="T55" s="13"/>
    </row>
    <row r="56" spans="1:20" s="10" customFormat="1" ht="37.5" customHeight="1">
      <c r="A56" s="110"/>
      <c r="B56" s="112"/>
      <c r="C56" s="11" t="s">
        <v>37</v>
      </c>
      <c r="D56" s="14"/>
      <c r="E56" s="14"/>
      <c r="F56" s="14"/>
      <c r="G56" s="1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0" customFormat="1" ht="57" customHeight="1">
      <c r="A57" s="110"/>
      <c r="B57" s="113"/>
      <c r="C57" s="11" t="s">
        <v>58</v>
      </c>
      <c r="D57" s="34" t="s">
        <v>61</v>
      </c>
      <c r="E57" s="14"/>
      <c r="F57" s="14"/>
      <c r="G57" s="1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37.5">
      <c r="A58" s="102"/>
      <c r="B58" s="38" t="s">
        <v>138</v>
      </c>
      <c r="C58" s="21"/>
      <c r="D58" s="39" t="s">
        <v>61</v>
      </c>
      <c r="E58" s="34" t="s">
        <v>67</v>
      </c>
      <c r="F58" s="67" t="s">
        <v>139</v>
      </c>
      <c r="G58" s="37">
        <v>540</v>
      </c>
      <c r="H58" s="28">
        <v>2043.9</v>
      </c>
      <c r="I58" s="28">
        <v>2043.9</v>
      </c>
      <c r="J58" s="43">
        <v>566</v>
      </c>
      <c r="K58" s="28">
        <v>566</v>
      </c>
      <c r="L58" s="43">
        <v>1083.4</v>
      </c>
      <c r="M58" s="43">
        <v>1083.4</v>
      </c>
      <c r="N58" s="28">
        <v>1646.4</v>
      </c>
      <c r="O58" s="28">
        <v>1646.4</v>
      </c>
      <c r="P58" s="28">
        <v>2043.9</v>
      </c>
      <c r="Q58" s="28">
        <v>2043.9</v>
      </c>
      <c r="R58" s="40">
        <v>1965.5</v>
      </c>
      <c r="S58" s="13">
        <v>1965.5</v>
      </c>
      <c r="T58" s="42"/>
    </row>
    <row r="59" spans="1:20" ht="42" customHeight="1">
      <c r="A59" s="103"/>
      <c r="B59" s="38"/>
      <c r="C59" s="21"/>
      <c r="D59" s="39"/>
      <c r="E59" s="34"/>
      <c r="F59" s="67"/>
      <c r="G59" s="37"/>
      <c r="H59" s="40"/>
      <c r="I59" s="13"/>
      <c r="J59" s="40"/>
      <c r="K59" s="13"/>
      <c r="L59" s="40"/>
      <c r="M59" s="13"/>
      <c r="N59" s="28"/>
      <c r="O59" s="28"/>
      <c r="P59" s="40"/>
      <c r="Q59" s="13"/>
      <c r="R59" s="41"/>
      <c r="S59" s="21"/>
      <c r="T59" s="42"/>
    </row>
    <row r="60" spans="1:19" s="1" customFormat="1" ht="45.75" customHeight="1">
      <c r="A60" s="83" t="s">
        <v>43</v>
      </c>
      <c r="B60" s="83"/>
      <c r="E60" s="83" t="s">
        <v>42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ht="18">
      <c r="A61" s="9" t="s">
        <v>127</v>
      </c>
    </row>
  </sheetData>
  <sheetProtection/>
  <mergeCells count="38">
    <mergeCell ref="O60:S60"/>
    <mergeCell ref="G6:G8"/>
    <mergeCell ref="E60:I60"/>
    <mergeCell ref="J60:N60"/>
    <mergeCell ref="A16:A21"/>
    <mergeCell ref="A25:A34"/>
    <mergeCell ref="C5:C8"/>
    <mergeCell ref="A60:B60"/>
    <mergeCell ref="A13:A15"/>
    <mergeCell ref="B13:B15"/>
    <mergeCell ref="B51:B53"/>
    <mergeCell ref="A2:T2"/>
    <mergeCell ref="H5:S5"/>
    <mergeCell ref="B5:B8"/>
    <mergeCell ref="D6:D8"/>
    <mergeCell ref="D5:G5"/>
    <mergeCell ref="T5:T8"/>
    <mergeCell ref="J6:Q6"/>
    <mergeCell ref="F6:F8"/>
    <mergeCell ref="R6:S7"/>
    <mergeCell ref="P7:Q7"/>
    <mergeCell ref="H6:I7"/>
    <mergeCell ref="A36:A38"/>
    <mergeCell ref="J7:K7"/>
    <mergeCell ref="E6:E8"/>
    <mergeCell ref="A5:A8"/>
    <mergeCell ref="L7:M7"/>
    <mergeCell ref="N7:O7"/>
    <mergeCell ref="A58:A59"/>
    <mergeCell ref="A9:A12"/>
    <mergeCell ref="B9:B12"/>
    <mergeCell ref="B36:B38"/>
    <mergeCell ref="A39:A46"/>
    <mergeCell ref="A55:A57"/>
    <mergeCell ref="B55:B57"/>
    <mergeCell ref="A22:A24"/>
    <mergeCell ref="B22:B24"/>
    <mergeCell ref="A51:A53"/>
  </mergeCells>
  <printOptions/>
  <pageMargins left="0" right="0" top="0.35433070866141736" bottom="0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75" zoomScaleSheetLayoutView="75" zoomScalePageLayoutView="0" workbookViewId="0" topLeftCell="A1">
      <selection activeCell="O36" sqref="O36"/>
    </sheetView>
  </sheetViews>
  <sheetFormatPr defaultColWidth="9.00390625" defaultRowHeight="12.75"/>
  <cols>
    <col min="1" max="1" width="19.00390625" style="9" customWidth="1"/>
    <col min="2" max="2" width="29.625" style="9" customWidth="1"/>
    <col min="3" max="3" width="27.25390625" style="9" customWidth="1"/>
    <col min="4" max="4" width="10.125" style="9" customWidth="1"/>
    <col min="5" max="5" width="10.25390625" style="9" customWidth="1"/>
    <col min="6" max="6" width="9.00390625" style="9" customWidth="1"/>
    <col min="7" max="7" width="8.625" style="9" customWidth="1"/>
    <col min="8" max="8" width="9.75390625" style="9" customWidth="1"/>
    <col min="9" max="9" width="9.875" style="9" customWidth="1"/>
    <col min="10" max="10" width="10.625" style="9" customWidth="1"/>
    <col min="11" max="11" width="9.875" style="9" customWidth="1"/>
    <col min="12" max="12" width="10.25390625" style="9" customWidth="1"/>
    <col min="13" max="14" width="10.00390625" style="9" customWidth="1"/>
    <col min="15" max="15" width="10.125" style="9" customWidth="1"/>
    <col min="16" max="16" width="20.125" style="9" customWidth="1"/>
    <col min="17" max="16384" width="9.125" style="9" customWidth="1"/>
  </cols>
  <sheetData>
    <row r="1" spans="12:16" ht="9.75" customHeight="1">
      <c r="L1" s="83"/>
      <c r="M1" s="83"/>
      <c r="N1" s="83"/>
      <c r="O1" s="83"/>
      <c r="P1" s="83"/>
    </row>
    <row r="2" spans="12:19" ht="20.25" customHeight="1">
      <c r="L2" s="123"/>
      <c r="M2" s="123"/>
      <c r="N2" s="123"/>
      <c r="O2" s="123"/>
      <c r="P2" s="123"/>
      <c r="Q2" s="123"/>
      <c r="R2" s="123"/>
      <c r="S2" s="123"/>
    </row>
    <row r="3" spans="1:16" ht="30.75" customHeight="1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4:16" ht="18.75">
      <c r="N4" s="2"/>
      <c r="O4" s="2"/>
      <c r="P4" s="17" t="s">
        <v>9</v>
      </c>
    </row>
    <row r="5" spans="1:16" ht="38.25" customHeight="1">
      <c r="A5" s="116" t="s">
        <v>17</v>
      </c>
      <c r="B5" s="116" t="s">
        <v>40</v>
      </c>
      <c r="C5" s="116" t="s">
        <v>33</v>
      </c>
      <c r="D5" s="116" t="s">
        <v>156</v>
      </c>
      <c r="E5" s="116"/>
      <c r="F5" s="116" t="s">
        <v>154</v>
      </c>
      <c r="G5" s="116"/>
      <c r="H5" s="116"/>
      <c r="I5" s="116"/>
      <c r="J5" s="116"/>
      <c r="K5" s="116"/>
      <c r="L5" s="116"/>
      <c r="M5" s="116"/>
      <c r="N5" s="116" t="s">
        <v>2</v>
      </c>
      <c r="O5" s="116"/>
      <c r="P5" s="116" t="s">
        <v>153</v>
      </c>
    </row>
    <row r="6" spans="1:16" ht="39.75" customHeight="1">
      <c r="A6" s="116"/>
      <c r="B6" s="116"/>
      <c r="C6" s="116"/>
      <c r="D6" s="116"/>
      <c r="E6" s="116"/>
      <c r="F6" s="116" t="s">
        <v>5</v>
      </c>
      <c r="G6" s="116"/>
      <c r="H6" s="116" t="s">
        <v>12</v>
      </c>
      <c r="I6" s="116"/>
      <c r="J6" s="116" t="s">
        <v>13</v>
      </c>
      <c r="K6" s="116"/>
      <c r="L6" s="116" t="s">
        <v>16</v>
      </c>
      <c r="M6" s="116"/>
      <c r="N6" s="116"/>
      <c r="O6" s="116"/>
      <c r="P6" s="116"/>
    </row>
    <row r="7" spans="1:16" ht="61.5" customHeight="1">
      <c r="A7" s="116"/>
      <c r="B7" s="116"/>
      <c r="C7" s="116"/>
      <c r="D7" s="4" t="s">
        <v>3</v>
      </c>
      <c r="E7" s="4" t="s">
        <v>4</v>
      </c>
      <c r="F7" s="4" t="s">
        <v>3</v>
      </c>
      <c r="G7" s="4" t="s">
        <v>4</v>
      </c>
      <c r="H7" s="4" t="s">
        <v>3</v>
      </c>
      <c r="I7" s="4" t="s">
        <v>4</v>
      </c>
      <c r="J7" s="4" t="s">
        <v>3</v>
      </c>
      <c r="K7" s="4" t="s">
        <v>4</v>
      </c>
      <c r="L7" s="4" t="s">
        <v>3</v>
      </c>
      <c r="M7" s="4" t="s">
        <v>4</v>
      </c>
      <c r="N7" s="4">
        <v>2020</v>
      </c>
      <c r="O7" s="4">
        <v>2021</v>
      </c>
      <c r="P7" s="116"/>
    </row>
    <row r="8" spans="1:16" ht="19.5" customHeight="1">
      <c r="A8" s="119" t="s">
        <v>39</v>
      </c>
      <c r="B8" s="120" t="s">
        <v>48</v>
      </c>
      <c r="C8" s="11" t="s">
        <v>18</v>
      </c>
      <c r="D8" s="68">
        <f>D11+D13</f>
        <v>771</v>
      </c>
      <c r="E8" s="68">
        <f aca="true" t="shared" si="0" ref="E8:O8">E11+E13</f>
        <v>771</v>
      </c>
      <c r="F8" s="68">
        <f t="shared" si="0"/>
        <v>54.1</v>
      </c>
      <c r="G8" s="68">
        <f t="shared" si="0"/>
        <v>54.1</v>
      </c>
      <c r="H8" s="68">
        <f t="shared" si="0"/>
        <v>176.9</v>
      </c>
      <c r="I8" s="68">
        <f t="shared" si="0"/>
        <v>176.9</v>
      </c>
      <c r="J8" s="68">
        <f t="shared" si="0"/>
        <v>227.4</v>
      </c>
      <c r="K8" s="68">
        <f t="shared" si="0"/>
        <v>227.4</v>
      </c>
      <c r="L8" s="29">
        <f t="shared" si="0"/>
        <v>567.7</v>
      </c>
      <c r="M8" s="29">
        <f t="shared" si="0"/>
        <v>542.5</v>
      </c>
      <c r="N8" s="18">
        <f t="shared" si="0"/>
        <v>381.2</v>
      </c>
      <c r="O8" s="29">
        <f t="shared" si="0"/>
        <v>413.6</v>
      </c>
      <c r="P8" s="18"/>
    </row>
    <row r="9" spans="1:16" ht="18.75">
      <c r="A9" s="119"/>
      <c r="B9" s="120"/>
      <c r="C9" s="11" t="s">
        <v>19</v>
      </c>
      <c r="D9" s="4"/>
      <c r="E9" s="4"/>
      <c r="F9" s="4"/>
      <c r="G9" s="4"/>
      <c r="H9" s="4"/>
      <c r="I9" s="4"/>
      <c r="J9" s="4"/>
      <c r="K9" s="4"/>
      <c r="L9" s="4"/>
      <c r="M9" s="4"/>
      <c r="N9" s="30"/>
      <c r="O9" s="30"/>
      <c r="P9" s="18"/>
    </row>
    <row r="10" spans="1:16" ht="18.75">
      <c r="A10" s="119"/>
      <c r="B10" s="120"/>
      <c r="C10" s="11" t="s">
        <v>10</v>
      </c>
      <c r="D10" s="27"/>
      <c r="E10" s="27"/>
      <c r="F10" s="19"/>
      <c r="G10" s="19"/>
      <c r="H10" s="19"/>
      <c r="I10" s="19"/>
      <c r="J10" s="19"/>
      <c r="K10" s="19"/>
      <c r="L10" s="27"/>
      <c r="M10" s="27"/>
      <c r="N10" s="31"/>
      <c r="O10" s="31"/>
      <c r="P10" s="20"/>
    </row>
    <row r="11" spans="1:16" ht="18.75">
      <c r="A11" s="119"/>
      <c r="B11" s="120"/>
      <c r="C11" s="11" t="s">
        <v>20</v>
      </c>
      <c r="D11" s="32">
        <f>D18+D25+D32</f>
        <v>163.2</v>
      </c>
      <c r="E11" s="32">
        <f>E18+E25+E32</f>
        <v>163.2</v>
      </c>
      <c r="F11" s="8">
        <f aca="true" t="shared" si="1" ref="F11:O11">F18+F25+F32</f>
        <v>0</v>
      </c>
      <c r="G11" s="8">
        <f t="shared" si="1"/>
        <v>0</v>
      </c>
      <c r="H11" s="33">
        <f>H18+H25+H32</f>
        <v>90</v>
      </c>
      <c r="I11" s="33">
        <f t="shared" si="1"/>
        <v>90</v>
      </c>
      <c r="J11" s="8">
        <f t="shared" si="1"/>
        <v>96.5</v>
      </c>
      <c r="K11" s="8">
        <f t="shared" si="1"/>
        <v>96.5</v>
      </c>
      <c r="L11" s="8">
        <f t="shared" si="1"/>
        <v>315.90000000000003</v>
      </c>
      <c r="M11" s="8">
        <f t="shared" si="1"/>
        <v>315.90000000000003</v>
      </c>
      <c r="N11" s="26">
        <f t="shared" si="1"/>
        <v>188.89999999999998</v>
      </c>
      <c r="O11" s="26">
        <f t="shared" si="1"/>
        <v>210.3</v>
      </c>
      <c r="P11" s="21"/>
    </row>
    <row r="12" spans="1:16" ht="37.5">
      <c r="A12" s="119"/>
      <c r="B12" s="120"/>
      <c r="C12" s="11" t="s">
        <v>34</v>
      </c>
      <c r="D12" s="13"/>
      <c r="E12" s="13"/>
      <c r="F12" s="8"/>
      <c r="G12" s="8"/>
      <c r="H12" s="8"/>
      <c r="I12" s="8"/>
      <c r="J12" s="8"/>
      <c r="K12" s="8"/>
      <c r="L12" s="13"/>
      <c r="M12" s="13"/>
      <c r="N12" s="28"/>
      <c r="O12" s="28"/>
      <c r="P12" s="21"/>
    </row>
    <row r="13" spans="1:16" ht="18.75">
      <c r="A13" s="119"/>
      <c r="B13" s="120"/>
      <c r="C13" s="11" t="s">
        <v>41</v>
      </c>
      <c r="D13" s="32">
        <f>D20+D27+D34+D41</f>
        <v>607.8</v>
      </c>
      <c r="E13" s="32">
        <f aca="true" t="shared" si="2" ref="E13:O13">E20+E27+E34+E41</f>
        <v>607.8</v>
      </c>
      <c r="F13" s="32">
        <f t="shared" si="2"/>
        <v>54.1</v>
      </c>
      <c r="G13" s="32">
        <f t="shared" si="2"/>
        <v>54.1</v>
      </c>
      <c r="H13" s="32">
        <f t="shared" si="2"/>
        <v>86.9</v>
      </c>
      <c r="I13" s="32">
        <f t="shared" si="2"/>
        <v>86.9</v>
      </c>
      <c r="J13" s="32">
        <f t="shared" si="2"/>
        <v>130.9</v>
      </c>
      <c r="K13" s="32">
        <f t="shared" si="2"/>
        <v>130.9</v>
      </c>
      <c r="L13" s="32">
        <f t="shared" si="2"/>
        <v>251.8</v>
      </c>
      <c r="M13" s="32">
        <f t="shared" si="2"/>
        <v>226.60000000000002</v>
      </c>
      <c r="N13" s="32">
        <f t="shared" si="2"/>
        <v>192.3</v>
      </c>
      <c r="O13" s="32">
        <f t="shared" si="2"/>
        <v>203.3</v>
      </c>
      <c r="P13" s="21"/>
    </row>
    <row r="14" spans="1:16" ht="18.75">
      <c r="A14" s="119"/>
      <c r="B14" s="120"/>
      <c r="C14" s="11" t="s">
        <v>21</v>
      </c>
      <c r="D14" s="13"/>
      <c r="E14" s="13"/>
      <c r="F14" s="8"/>
      <c r="G14" s="8"/>
      <c r="H14" s="8"/>
      <c r="I14" s="8"/>
      <c r="J14" s="8"/>
      <c r="K14" s="8"/>
      <c r="L14" s="13"/>
      <c r="M14" s="13"/>
      <c r="N14" s="28"/>
      <c r="O14" s="28"/>
      <c r="P14" s="21"/>
    </row>
    <row r="15" spans="1:16" ht="25.5" customHeight="1">
      <c r="A15" s="115" t="s">
        <v>29</v>
      </c>
      <c r="B15" s="106" t="s">
        <v>52</v>
      </c>
      <c r="C15" s="11" t="s">
        <v>18</v>
      </c>
      <c r="D15" s="8">
        <f>D20+D18</f>
        <v>429.4</v>
      </c>
      <c r="E15" s="8">
        <f>E20+E18</f>
        <v>429.4</v>
      </c>
      <c r="F15" s="8">
        <f>F20+F18</f>
        <v>13.1</v>
      </c>
      <c r="G15" s="8">
        <f aca="true" t="shared" si="3" ref="G15:O15">G20+G18</f>
        <v>13.1</v>
      </c>
      <c r="H15" s="8">
        <f t="shared" si="3"/>
        <v>28.2</v>
      </c>
      <c r="I15" s="8">
        <f t="shared" si="3"/>
        <v>28.2</v>
      </c>
      <c r="J15" s="8">
        <f t="shared" si="3"/>
        <v>28.2</v>
      </c>
      <c r="K15" s="8">
        <f t="shared" si="3"/>
        <v>28.2</v>
      </c>
      <c r="L15" s="8">
        <f t="shared" si="3"/>
        <v>132.3</v>
      </c>
      <c r="M15" s="8">
        <f t="shared" si="3"/>
        <v>107.4</v>
      </c>
      <c r="N15" s="26">
        <f t="shared" si="3"/>
        <v>82</v>
      </c>
      <c r="O15" s="26">
        <f t="shared" si="3"/>
        <v>82</v>
      </c>
      <c r="P15" s="21"/>
    </row>
    <row r="16" spans="1:16" ht="18.75">
      <c r="A16" s="102"/>
      <c r="B16" s="107"/>
      <c r="C16" s="11" t="s">
        <v>19</v>
      </c>
      <c r="D16" s="13"/>
      <c r="E16" s="13"/>
      <c r="F16" s="8"/>
      <c r="G16" s="8"/>
      <c r="H16" s="8"/>
      <c r="I16" s="8"/>
      <c r="J16" s="8"/>
      <c r="K16" s="8"/>
      <c r="L16" s="13"/>
      <c r="M16" s="13"/>
      <c r="N16" s="28"/>
      <c r="O16" s="28"/>
      <c r="P16" s="21"/>
    </row>
    <row r="17" spans="1:16" ht="18.75">
      <c r="A17" s="102"/>
      <c r="B17" s="107"/>
      <c r="C17" s="11" t="s">
        <v>10</v>
      </c>
      <c r="D17" s="13"/>
      <c r="E17" s="13"/>
      <c r="F17" s="8"/>
      <c r="G17" s="8"/>
      <c r="H17" s="8"/>
      <c r="I17" s="8"/>
      <c r="J17" s="8"/>
      <c r="K17" s="8"/>
      <c r="L17" s="13"/>
      <c r="M17" s="13"/>
      <c r="N17" s="28"/>
      <c r="O17" s="28"/>
      <c r="P17" s="21"/>
    </row>
    <row r="18" spans="1:16" ht="18.75">
      <c r="A18" s="102"/>
      <c r="B18" s="107"/>
      <c r="C18" s="11" t="s">
        <v>20</v>
      </c>
      <c r="D18" s="28"/>
      <c r="E18" s="28"/>
      <c r="F18" s="8"/>
      <c r="G18" s="8"/>
      <c r="H18" s="8"/>
      <c r="I18" s="8"/>
      <c r="J18" s="8"/>
      <c r="K18" s="8"/>
      <c r="L18" s="28"/>
      <c r="M18" s="28"/>
      <c r="N18" s="28"/>
      <c r="O18" s="28"/>
      <c r="P18" s="21"/>
    </row>
    <row r="19" spans="1:16" ht="32.25" customHeight="1">
      <c r="A19" s="102"/>
      <c r="B19" s="107"/>
      <c r="C19" s="11" t="s">
        <v>34</v>
      </c>
      <c r="D19" s="13"/>
      <c r="E19" s="13"/>
      <c r="F19" s="8"/>
      <c r="G19" s="8"/>
      <c r="H19" s="8"/>
      <c r="I19" s="8"/>
      <c r="J19" s="8"/>
      <c r="K19" s="8"/>
      <c r="L19" s="13"/>
      <c r="M19" s="13"/>
      <c r="N19" s="28"/>
      <c r="O19" s="28"/>
      <c r="P19" s="21"/>
    </row>
    <row r="20" spans="1:16" ht="18.75">
      <c r="A20" s="102"/>
      <c r="B20" s="107"/>
      <c r="C20" s="11" t="s">
        <v>41</v>
      </c>
      <c r="D20" s="13">
        <v>429.4</v>
      </c>
      <c r="E20" s="13">
        <v>429.4</v>
      </c>
      <c r="F20" s="8">
        <v>13.1</v>
      </c>
      <c r="G20" s="8">
        <v>13.1</v>
      </c>
      <c r="H20" s="8">
        <v>28.2</v>
      </c>
      <c r="I20" s="8">
        <v>28.2</v>
      </c>
      <c r="J20" s="8">
        <v>28.2</v>
      </c>
      <c r="K20" s="8">
        <v>28.2</v>
      </c>
      <c r="L20" s="13">
        <v>132.3</v>
      </c>
      <c r="M20" s="13">
        <v>107.4</v>
      </c>
      <c r="N20" s="28">
        <v>82</v>
      </c>
      <c r="O20" s="28">
        <v>82</v>
      </c>
      <c r="P20" s="21"/>
    </row>
    <row r="21" spans="1:16" ht="18.75">
      <c r="A21" s="103"/>
      <c r="B21" s="108"/>
      <c r="C21" s="11" t="s">
        <v>21</v>
      </c>
      <c r="D21" s="13"/>
      <c r="E21" s="13"/>
      <c r="F21" s="8"/>
      <c r="G21" s="8"/>
      <c r="H21" s="8"/>
      <c r="I21" s="8"/>
      <c r="J21" s="8"/>
      <c r="K21" s="8"/>
      <c r="L21" s="13"/>
      <c r="M21" s="13"/>
      <c r="N21" s="28"/>
      <c r="O21" s="28"/>
      <c r="P21" s="21"/>
    </row>
    <row r="22" spans="1:16" ht="25.5" customHeight="1">
      <c r="A22" s="115" t="s">
        <v>50</v>
      </c>
      <c r="B22" s="106" t="s">
        <v>53</v>
      </c>
      <c r="C22" s="11" t="s">
        <v>18</v>
      </c>
      <c r="D22" s="13">
        <f>D25+D27</f>
        <v>142.1</v>
      </c>
      <c r="E22" s="13">
        <f aca="true" t="shared" si="4" ref="E22:O22">E25+E27</f>
        <v>142.1</v>
      </c>
      <c r="F22" s="13">
        <f t="shared" si="4"/>
        <v>1.5</v>
      </c>
      <c r="G22" s="13">
        <f t="shared" si="4"/>
        <v>1.5</v>
      </c>
      <c r="H22" s="13">
        <f t="shared" si="4"/>
        <v>29.2</v>
      </c>
      <c r="I22" s="13">
        <f t="shared" si="4"/>
        <v>29.2</v>
      </c>
      <c r="J22" s="28">
        <f>J25+J27</f>
        <v>56.7</v>
      </c>
      <c r="K22" s="28">
        <f>K25+K27</f>
        <v>56.7</v>
      </c>
      <c r="L22" s="13">
        <f t="shared" si="4"/>
        <v>63.300000000000004</v>
      </c>
      <c r="M22" s="13">
        <f t="shared" si="4"/>
        <v>63.300000000000004</v>
      </c>
      <c r="N22" s="13">
        <f t="shared" si="4"/>
        <v>89.8</v>
      </c>
      <c r="O22" s="13">
        <f t="shared" si="4"/>
        <v>106.2</v>
      </c>
      <c r="P22" s="21"/>
    </row>
    <row r="23" spans="1:16" ht="18.75">
      <c r="A23" s="102"/>
      <c r="B23" s="107"/>
      <c r="C23" s="11" t="s">
        <v>19</v>
      </c>
      <c r="D23" s="13"/>
      <c r="E23" s="13"/>
      <c r="F23" s="8"/>
      <c r="G23" s="8"/>
      <c r="H23" s="8"/>
      <c r="I23" s="8"/>
      <c r="J23" s="8"/>
      <c r="K23" s="8"/>
      <c r="L23" s="13"/>
      <c r="M23" s="13"/>
      <c r="N23" s="28"/>
      <c r="O23" s="28"/>
      <c r="P23" s="21"/>
    </row>
    <row r="24" spans="1:16" ht="18.75">
      <c r="A24" s="102"/>
      <c r="B24" s="107"/>
      <c r="C24" s="11" t="s">
        <v>10</v>
      </c>
      <c r="D24" s="13"/>
      <c r="E24" s="13"/>
      <c r="F24" s="8"/>
      <c r="G24" s="8"/>
      <c r="H24" s="8"/>
      <c r="I24" s="8"/>
      <c r="J24" s="8"/>
      <c r="K24" s="8"/>
      <c r="L24" s="13"/>
      <c r="M24" s="13"/>
      <c r="N24" s="28"/>
      <c r="O24" s="28"/>
      <c r="P24" s="21"/>
    </row>
    <row r="25" spans="1:16" ht="18.75">
      <c r="A25" s="102"/>
      <c r="B25" s="107"/>
      <c r="C25" s="11" t="s">
        <v>20</v>
      </c>
      <c r="D25" s="13">
        <v>36.3</v>
      </c>
      <c r="E25" s="13">
        <v>36.3</v>
      </c>
      <c r="F25" s="33"/>
      <c r="G25" s="33"/>
      <c r="H25" s="26">
        <v>11.5</v>
      </c>
      <c r="I25" s="26">
        <v>11.5</v>
      </c>
      <c r="J25" s="26">
        <v>18</v>
      </c>
      <c r="K25" s="26">
        <v>18</v>
      </c>
      <c r="L25" s="13">
        <v>24.6</v>
      </c>
      <c r="M25" s="13">
        <v>24.6</v>
      </c>
      <c r="N25" s="28">
        <v>59.8</v>
      </c>
      <c r="O25" s="28">
        <v>76.2</v>
      </c>
      <c r="P25" s="21"/>
    </row>
    <row r="26" spans="1:16" ht="37.5">
      <c r="A26" s="102"/>
      <c r="B26" s="107"/>
      <c r="C26" s="11" t="s">
        <v>34</v>
      </c>
      <c r="D26" s="13"/>
      <c r="E26" s="13"/>
      <c r="F26" s="8"/>
      <c r="G26" s="8"/>
      <c r="H26" s="8"/>
      <c r="I26" s="8"/>
      <c r="J26" s="8"/>
      <c r="K26" s="8"/>
      <c r="L26" s="13"/>
      <c r="M26" s="13"/>
      <c r="N26" s="28"/>
      <c r="O26" s="28"/>
      <c r="P26" s="21"/>
    </row>
    <row r="27" spans="1:16" ht="18.75">
      <c r="A27" s="102"/>
      <c r="B27" s="107"/>
      <c r="C27" s="11" t="s">
        <v>41</v>
      </c>
      <c r="D27" s="13">
        <v>105.8</v>
      </c>
      <c r="E27" s="13">
        <v>105.8</v>
      </c>
      <c r="F27" s="8">
        <v>1.5</v>
      </c>
      <c r="G27" s="8">
        <v>1.5</v>
      </c>
      <c r="H27" s="8">
        <v>17.7</v>
      </c>
      <c r="I27" s="8">
        <v>17.7</v>
      </c>
      <c r="J27" s="26">
        <v>38.7</v>
      </c>
      <c r="K27" s="26">
        <v>38.7</v>
      </c>
      <c r="L27" s="13">
        <v>38.7</v>
      </c>
      <c r="M27" s="13">
        <v>38.7</v>
      </c>
      <c r="N27" s="28">
        <v>30</v>
      </c>
      <c r="O27" s="28">
        <v>30</v>
      </c>
      <c r="P27" s="21"/>
    </row>
    <row r="28" spans="1:16" ht="18.75">
      <c r="A28" s="103"/>
      <c r="B28" s="108"/>
      <c r="C28" s="11" t="s">
        <v>21</v>
      </c>
      <c r="D28" s="13"/>
      <c r="E28" s="13"/>
      <c r="F28" s="8"/>
      <c r="G28" s="8"/>
      <c r="H28" s="8"/>
      <c r="I28" s="8"/>
      <c r="J28" s="8"/>
      <c r="K28" s="8"/>
      <c r="L28" s="13"/>
      <c r="M28" s="13"/>
      <c r="N28" s="28"/>
      <c r="O28" s="28"/>
      <c r="P28" s="21"/>
    </row>
    <row r="29" spans="1:16" ht="20.25" customHeight="1">
      <c r="A29" s="114" t="s">
        <v>51</v>
      </c>
      <c r="B29" s="114" t="s">
        <v>54</v>
      </c>
      <c r="C29" s="11" t="s">
        <v>18</v>
      </c>
      <c r="D29" s="32">
        <f>D32+D34</f>
        <v>199</v>
      </c>
      <c r="E29" s="32">
        <f aca="true" t="shared" si="5" ref="E29:O29">E32+E34</f>
        <v>199</v>
      </c>
      <c r="F29" s="32">
        <f t="shared" si="5"/>
        <v>39.5</v>
      </c>
      <c r="G29" s="32">
        <f t="shared" si="5"/>
        <v>39.5</v>
      </c>
      <c r="H29" s="32">
        <f t="shared" si="5"/>
        <v>119.5</v>
      </c>
      <c r="I29" s="32">
        <f t="shared" si="5"/>
        <v>119.5</v>
      </c>
      <c r="J29" s="32">
        <f t="shared" si="5"/>
        <v>142</v>
      </c>
      <c r="K29" s="32">
        <f t="shared" si="5"/>
        <v>142</v>
      </c>
      <c r="L29" s="32">
        <f t="shared" si="5"/>
        <v>371.6</v>
      </c>
      <c r="M29" s="32">
        <f t="shared" si="5"/>
        <v>371.3</v>
      </c>
      <c r="N29" s="32">
        <f t="shared" si="5"/>
        <v>208.89999999999998</v>
      </c>
      <c r="O29" s="32">
        <f t="shared" si="5"/>
        <v>224.89999999999998</v>
      </c>
      <c r="P29" s="21"/>
    </row>
    <row r="30" spans="1:16" ht="18.75">
      <c r="A30" s="114"/>
      <c r="B30" s="114"/>
      <c r="C30" s="11" t="s">
        <v>19</v>
      </c>
      <c r="D30" s="13"/>
      <c r="E30" s="13"/>
      <c r="F30" s="8"/>
      <c r="G30" s="8"/>
      <c r="H30" s="8"/>
      <c r="I30" s="8"/>
      <c r="J30" s="8"/>
      <c r="K30" s="8"/>
      <c r="L30" s="13"/>
      <c r="M30" s="13"/>
      <c r="N30" s="28"/>
      <c r="O30" s="28"/>
      <c r="P30" s="21"/>
    </row>
    <row r="31" spans="1:16" ht="18.75">
      <c r="A31" s="114"/>
      <c r="B31" s="114"/>
      <c r="C31" s="11" t="s">
        <v>30</v>
      </c>
      <c r="D31" s="13"/>
      <c r="E31" s="13"/>
      <c r="F31" s="8"/>
      <c r="G31" s="8"/>
      <c r="H31" s="8"/>
      <c r="I31" s="8"/>
      <c r="J31" s="8"/>
      <c r="K31" s="8"/>
      <c r="L31" s="13"/>
      <c r="M31" s="13"/>
      <c r="N31" s="28"/>
      <c r="O31" s="28"/>
      <c r="P31" s="21"/>
    </row>
    <row r="32" spans="1:16" ht="18.75">
      <c r="A32" s="114"/>
      <c r="B32" s="114"/>
      <c r="C32" s="11" t="s">
        <v>20</v>
      </c>
      <c r="D32" s="13">
        <v>126.9</v>
      </c>
      <c r="E32" s="13">
        <v>126.9</v>
      </c>
      <c r="F32" s="8"/>
      <c r="G32" s="8"/>
      <c r="H32" s="8">
        <v>78.5</v>
      </c>
      <c r="I32" s="8">
        <v>78.5</v>
      </c>
      <c r="J32" s="8">
        <v>78.5</v>
      </c>
      <c r="K32" s="8">
        <v>78.5</v>
      </c>
      <c r="L32" s="13">
        <v>291.3</v>
      </c>
      <c r="M32" s="13">
        <v>291.3</v>
      </c>
      <c r="N32" s="28">
        <v>129.1</v>
      </c>
      <c r="O32" s="28">
        <v>134.1</v>
      </c>
      <c r="P32" s="21"/>
    </row>
    <row r="33" spans="1:16" ht="37.5">
      <c r="A33" s="114"/>
      <c r="B33" s="114"/>
      <c r="C33" s="11" t="s">
        <v>34</v>
      </c>
      <c r="D33" s="13"/>
      <c r="E33" s="13"/>
      <c r="F33" s="8"/>
      <c r="G33" s="8"/>
      <c r="H33" s="8"/>
      <c r="I33" s="8"/>
      <c r="J33" s="8"/>
      <c r="K33" s="8"/>
      <c r="L33" s="13"/>
      <c r="M33" s="13"/>
      <c r="N33" s="28"/>
      <c r="O33" s="28"/>
      <c r="P33" s="21"/>
    </row>
    <row r="34" spans="1:16" ht="18.75">
      <c r="A34" s="114"/>
      <c r="B34" s="114"/>
      <c r="C34" s="11" t="s">
        <v>41</v>
      </c>
      <c r="D34" s="32">
        <v>72.1</v>
      </c>
      <c r="E34" s="32">
        <v>72.1</v>
      </c>
      <c r="F34" s="33">
        <v>39.5</v>
      </c>
      <c r="G34" s="33">
        <v>39.5</v>
      </c>
      <c r="H34" s="33">
        <v>41</v>
      </c>
      <c r="I34" s="33">
        <v>41</v>
      </c>
      <c r="J34" s="33">
        <v>63.5</v>
      </c>
      <c r="K34" s="33">
        <v>63.5</v>
      </c>
      <c r="L34" s="32">
        <v>80.3</v>
      </c>
      <c r="M34" s="32">
        <v>80</v>
      </c>
      <c r="N34" s="32">
        <v>79.8</v>
      </c>
      <c r="O34" s="32">
        <v>90.8</v>
      </c>
      <c r="P34" s="21"/>
    </row>
    <row r="35" spans="1:16" ht="18.75">
      <c r="A35" s="114"/>
      <c r="B35" s="114"/>
      <c r="C35" s="11" t="s">
        <v>21</v>
      </c>
      <c r="D35" s="13"/>
      <c r="E35" s="13"/>
      <c r="F35" s="8"/>
      <c r="G35" s="8"/>
      <c r="H35" s="8"/>
      <c r="I35" s="8"/>
      <c r="J35" s="8"/>
      <c r="K35" s="8"/>
      <c r="L35" s="13"/>
      <c r="M35" s="13"/>
      <c r="N35" s="28"/>
      <c r="O35" s="28"/>
      <c r="P35" s="21"/>
    </row>
    <row r="36" spans="1:16" ht="21.75" customHeight="1">
      <c r="A36" s="114" t="s">
        <v>134</v>
      </c>
      <c r="B36" s="114" t="s">
        <v>136</v>
      </c>
      <c r="C36" s="11" t="s">
        <v>18</v>
      </c>
      <c r="D36" s="33">
        <f>39:39+D40+D41</f>
        <v>0.5</v>
      </c>
      <c r="E36" s="33">
        <f>39:39+E40+E41</f>
        <v>0.5</v>
      </c>
      <c r="F36" s="26">
        <f>39:39+F40+F41</f>
        <v>0</v>
      </c>
      <c r="G36" s="26">
        <f aca="true" t="shared" si="6" ref="G36:O36">$A39:$IV39+G40+G41</f>
        <v>0</v>
      </c>
      <c r="H36" s="33">
        <f t="shared" si="6"/>
        <v>0</v>
      </c>
      <c r="I36" s="33">
        <f t="shared" si="6"/>
        <v>0</v>
      </c>
      <c r="J36" s="33">
        <f t="shared" si="6"/>
        <v>0.5</v>
      </c>
      <c r="K36" s="33">
        <f t="shared" si="6"/>
        <v>0.5</v>
      </c>
      <c r="L36" s="33">
        <f t="shared" si="6"/>
        <v>0.5</v>
      </c>
      <c r="M36" s="33">
        <f t="shared" si="6"/>
        <v>0.5</v>
      </c>
      <c r="N36" s="26">
        <f t="shared" si="6"/>
        <v>0.5</v>
      </c>
      <c r="O36" s="26">
        <f t="shared" si="6"/>
        <v>0.5</v>
      </c>
      <c r="P36" s="21"/>
    </row>
    <row r="37" spans="1:16" ht="18.75">
      <c r="A37" s="114"/>
      <c r="B37" s="114"/>
      <c r="C37" s="11" t="s">
        <v>19</v>
      </c>
      <c r="D37" s="13"/>
      <c r="E37" s="13"/>
      <c r="F37" s="8"/>
      <c r="G37" s="8"/>
      <c r="H37" s="8"/>
      <c r="I37" s="8"/>
      <c r="J37" s="8"/>
      <c r="K37" s="8"/>
      <c r="L37" s="13"/>
      <c r="M37" s="13"/>
      <c r="N37" s="28"/>
      <c r="O37" s="28"/>
      <c r="P37" s="21"/>
    </row>
    <row r="38" spans="1:16" ht="18.75">
      <c r="A38" s="114"/>
      <c r="B38" s="114"/>
      <c r="C38" s="11" t="s">
        <v>31</v>
      </c>
      <c r="D38" s="13"/>
      <c r="E38" s="13"/>
      <c r="F38" s="8"/>
      <c r="G38" s="8"/>
      <c r="H38" s="8"/>
      <c r="I38" s="8"/>
      <c r="J38" s="8"/>
      <c r="K38" s="8"/>
      <c r="L38" s="13"/>
      <c r="M38" s="13"/>
      <c r="N38" s="28"/>
      <c r="O38" s="28"/>
      <c r="P38" s="21"/>
    </row>
    <row r="39" spans="1:16" ht="18.75">
      <c r="A39" s="114"/>
      <c r="B39" s="114"/>
      <c r="C39" s="11" t="s">
        <v>20</v>
      </c>
      <c r="D39" s="13"/>
      <c r="E39" s="13"/>
      <c r="F39" s="8"/>
      <c r="G39" s="8"/>
      <c r="H39" s="8"/>
      <c r="I39" s="8"/>
      <c r="J39" s="8"/>
      <c r="K39" s="8"/>
      <c r="L39" s="13"/>
      <c r="M39" s="13"/>
      <c r="N39" s="28"/>
      <c r="O39" s="28"/>
      <c r="P39" s="21"/>
    </row>
    <row r="40" spans="1:16" ht="37.5">
      <c r="A40" s="114"/>
      <c r="B40" s="114"/>
      <c r="C40" s="11" t="s">
        <v>34</v>
      </c>
      <c r="D40" s="32"/>
      <c r="E40" s="32"/>
      <c r="F40" s="8"/>
      <c r="G40" s="8"/>
      <c r="H40" s="26"/>
      <c r="I40" s="26"/>
      <c r="J40" s="8"/>
      <c r="K40" s="8"/>
      <c r="L40" s="28"/>
      <c r="M40" s="13"/>
      <c r="N40" s="28"/>
      <c r="O40" s="28"/>
      <c r="P40" s="21"/>
    </row>
    <row r="41" spans="1:16" ht="18.75">
      <c r="A41" s="114"/>
      <c r="B41" s="114"/>
      <c r="C41" s="11" t="s">
        <v>41</v>
      </c>
      <c r="D41" s="33">
        <v>0.5</v>
      </c>
      <c r="E41" s="33">
        <v>0.5</v>
      </c>
      <c r="F41" s="26"/>
      <c r="G41" s="26"/>
      <c r="H41" s="33"/>
      <c r="I41" s="33"/>
      <c r="J41" s="33">
        <v>0.5</v>
      </c>
      <c r="K41" s="33">
        <v>0.5</v>
      </c>
      <c r="L41" s="33">
        <v>0.5</v>
      </c>
      <c r="M41" s="33">
        <v>0.5</v>
      </c>
      <c r="N41" s="33">
        <v>0.5</v>
      </c>
      <c r="O41" s="33">
        <v>0.5</v>
      </c>
      <c r="P41" s="21"/>
    </row>
    <row r="42" spans="1:16" ht="18.75">
      <c r="A42" s="114"/>
      <c r="B42" s="114"/>
      <c r="C42" s="11" t="s">
        <v>21</v>
      </c>
      <c r="D42" s="8"/>
      <c r="E42" s="8"/>
      <c r="F42" s="8"/>
      <c r="G42" s="8"/>
      <c r="H42" s="8"/>
      <c r="I42" s="8"/>
      <c r="J42" s="8"/>
      <c r="K42" s="8"/>
      <c r="L42" s="13"/>
      <c r="M42" s="13"/>
      <c r="N42" s="28"/>
      <c r="O42" s="28"/>
      <c r="P42" s="21"/>
    </row>
    <row r="43" spans="1:16" ht="21.75" customHeight="1">
      <c r="A43" s="104" t="s">
        <v>39</v>
      </c>
      <c r="B43" s="105" t="s">
        <v>55</v>
      </c>
      <c r="C43" s="11" t="s">
        <v>18</v>
      </c>
      <c r="D43" s="33">
        <f>D46+D47+D48</f>
        <v>2043.9</v>
      </c>
      <c r="E43" s="33">
        <f aca="true" t="shared" si="7" ref="E43:O43">E46+E47+E48</f>
        <v>2043.9</v>
      </c>
      <c r="F43" s="33">
        <f t="shared" si="7"/>
        <v>566</v>
      </c>
      <c r="G43" s="33">
        <f t="shared" si="7"/>
        <v>566</v>
      </c>
      <c r="H43" s="33">
        <f t="shared" si="7"/>
        <v>1083.4</v>
      </c>
      <c r="I43" s="33">
        <f t="shared" si="7"/>
        <v>1083.4</v>
      </c>
      <c r="J43" s="33">
        <f t="shared" si="7"/>
        <v>1646.4</v>
      </c>
      <c r="K43" s="33">
        <f t="shared" si="7"/>
        <v>1646.4</v>
      </c>
      <c r="L43" s="33">
        <f>L45+L46+L47+L48</f>
        <v>2043.9</v>
      </c>
      <c r="M43" s="33">
        <f>M45+M46+M47+M48</f>
        <v>2043.9</v>
      </c>
      <c r="N43" s="33">
        <f t="shared" si="7"/>
        <v>1965.5</v>
      </c>
      <c r="O43" s="33">
        <f t="shared" si="7"/>
        <v>1965.5</v>
      </c>
      <c r="P43" s="21"/>
    </row>
    <row r="44" spans="1:16" ht="18.75">
      <c r="A44" s="104"/>
      <c r="B44" s="105"/>
      <c r="C44" s="11" t="s">
        <v>19</v>
      </c>
      <c r="D44" s="13"/>
      <c r="E44" s="13"/>
      <c r="F44" s="8"/>
      <c r="G44" s="8"/>
      <c r="H44" s="8"/>
      <c r="I44" s="8"/>
      <c r="J44" s="8"/>
      <c r="K44" s="8"/>
      <c r="L44" s="13"/>
      <c r="M44" s="13"/>
      <c r="N44" s="28"/>
      <c r="O44" s="28"/>
      <c r="P44" s="21"/>
    </row>
    <row r="45" spans="1:16" ht="18.75">
      <c r="A45" s="104"/>
      <c r="B45" s="105"/>
      <c r="C45" s="11" t="s">
        <v>31</v>
      </c>
      <c r="D45" s="13"/>
      <c r="E45" s="13"/>
      <c r="F45" s="8"/>
      <c r="G45" s="8"/>
      <c r="H45" s="8"/>
      <c r="I45" s="8"/>
      <c r="J45" s="8"/>
      <c r="K45" s="8"/>
      <c r="L45" s="13"/>
      <c r="M45" s="13"/>
      <c r="N45" s="28"/>
      <c r="O45" s="28"/>
      <c r="P45" s="21"/>
    </row>
    <row r="46" spans="1:16" ht="18.75">
      <c r="A46" s="104"/>
      <c r="B46" s="105"/>
      <c r="C46" s="11" t="s">
        <v>20</v>
      </c>
      <c r="D46" s="13"/>
      <c r="E46" s="13"/>
      <c r="F46" s="8"/>
      <c r="G46" s="8"/>
      <c r="H46" s="8"/>
      <c r="I46" s="8"/>
      <c r="J46" s="8"/>
      <c r="K46" s="8"/>
      <c r="L46" s="13"/>
      <c r="M46" s="13"/>
      <c r="N46" s="28"/>
      <c r="O46" s="28"/>
      <c r="P46" s="21"/>
    </row>
    <row r="47" spans="1:16" ht="37.5">
      <c r="A47" s="104"/>
      <c r="B47" s="105"/>
      <c r="C47" s="11" t="s">
        <v>34</v>
      </c>
      <c r="D47" s="8"/>
      <c r="E47" s="8"/>
      <c r="F47" s="8"/>
      <c r="G47" s="8"/>
      <c r="H47" s="26"/>
      <c r="I47" s="26"/>
      <c r="J47" s="8"/>
      <c r="K47" s="8"/>
      <c r="L47" s="8"/>
      <c r="M47" s="8"/>
      <c r="N47" s="28"/>
      <c r="O47" s="28"/>
      <c r="P47" s="21"/>
    </row>
    <row r="48" spans="1:16" ht="18.75">
      <c r="A48" s="104"/>
      <c r="B48" s="105"/>
      <c r="C48" s="11" t="s">
        <v>41</v>
      </c>
      <c r="D48" s="32">
        <v>2043.9</v>
      </c>
      <c r="E48" s="32">
        <v>2043.9</v>
      </c>
      <c r="F48" s="33">
        <v>566</v>
      </c>
      <c r="G48" s="33">
        <v>566</v>
      </c>
      <c r="H48" s="33">
        <v>1083.4</v>
      </c>
      <c r="I48" s="33">
        <v>1083.4</v>
      </c>
      <c r="J48" s="33">
        <v>1646.4</v>
      </c>
      <c r="K48" s="33">
        <v>1646.4</v>
      </c>
      <c r="L48" s="32">
        <v>2043.9</v>
      </c>
      <c r="M48" s="32">
        <v>2043.9</v>
      </c>
      <c r="N48" s="28">
        <v>1965.5</v>
      </c>
      <c r="O48" s="28">
        <v>1965.5</v>
      </c>
      <c r="P48" s="21"/>
    </row>
    <row r="49" spans="1:16" ht="18.75">
      <c r="A49" s="104"/>
      <c r="B49" s="105"/>
      <c r="C49" s="11" t="s">
        <v>21</v>
      </c>
      <c r="D49" s="8"/>
      <c r="E49" s="8"/>
      <c r="F49" s="8"/>
      <c r="G49" s="8"/>
      <c r="H49" s="8"/>
      <c r="I49" s="8"/>
      <c r="J49" s="8"/>
      <c r="K49" s="8"/>
      <c r="L49" s="13"/>
      <c r="M49" s="13"/>
      <c r="N49" s="28"/>
      <c r="O49" s="28"/>
      <c r="P49" s="21"/>
    </row>
    <row r="50" spans="4:16" ht="18.75"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P50" s="23"/>
    </row>
    <row r="51" spans="4:16" ht="12.75" customHeight="1">
      <c r="D51" s="22"/>
      <c r="E51" s="22"/>
      <c r="F51" s="22"/>
      <c r="G51" s="22"/>
      <c r="H51" s="22"/>
      <c r="I51" s="22"/>
      <c r="J51" s="22"/>
      <c r="K51" s="22"/>
      <c r="L51" s="23"/>
      <c r="M51" s="23"/>
      <c r="N51" s="23"/>
      <c r="O51" s="23"/>
      <c r="P51" s="23"/>
    </row>
    <row r="52" spans="4:16" ht="18.75" hidden="1">
      <c r="D52" s="24"/>
      <c r="E52" s="24"/>
      <c r="F52" s="24"/>
      <c r="G52" s="24"/>
      <c r="H52" s="24"/>
      <c r="I52" s="24"/>
      <c r="J52" s="24"/>
      <c r="K52" s="24"/>
      <c r="L52" s="23"/>
      <c r="M52" s="23"/>
      <c r="N52" s="23"/>
      <c r="O52" s="23"/>
      <c r="P52" s="23"/>
    </row>
    <row r="53" spans="1:18" ht="18.75" hidden="1">
      <c r="A53" s="121"/>
      <c r="B53" s="121"/>
      <c r="C53" s="121"/>
      <c r="D53" s="121"/>
      <c r="E53" s="15"/>
      <c r="F53" s="15"/>
      <c r="G53" s="122"/>
      <c r="H53" s="122"/>
      <c r="I53" s="122"/>
      <c r="J53" s="122"/>
      <c r="K53" s="122"/>
      <c r="L53" s="122"/>
      <c r="M53" s="122"/>
      <c r="N53" s="15"/>
      <c r="O53" s="16"/>
      <c r="P53" s="16"/>
      <c r="Q53" s="16"/>
      <c r="R53" s="16"/>
    </row>
    <row r="54" spans="4:16" ht="18.75" hidden="1">
      <c r="D54" s="24"/>
      <c r="E54" s="24"/>
      <c r="F54" s="24"/>
      <c r="G54" s="24"/>
      <c r="H54" s="24"/>
      <c r="I54" s="24"/>
      <c r="J54" s="24"/>
      <c r="K54" s="24"/>
      <c r="L54" s="23"/>
      <c r="M54" s="23"/>
      <c r="N54" s="23"/>
      <c r="O54" s="23"/>
      <c r="P54" s="23"/>
    </row>
    <row r="55" spans="1:16" s="1" customFormat="1" ht="49.5" customHeight="1">
      <c r="A55" s="83" t="s">
        <v>43</v>
      </c>
      <c r="B55" s="83"/>
      <c r="D55" s="83" t="s">
        <v>45</v>
      </c>
      <c r="E55" s="83"/>
      <c r="O55" s="83"/>
      <c r="P55" s="83"/>
    </row>
    <row r="56" spans="4:16" ht="18.75">
      <c r="D56" s="24"/>
      <c r="E56" s="24"/>
      <c r="F56" s="24"/>
      <c r="G56" s="24"/>
      <c r="H56" s="24"/>
      <c r="I56" s="24"/>
      <c r="J56" s="24"/>
      <c r="K56" s="24"/>
      <c r="L56" s="23"/>
      <c r="M56" s="23"/>
      <c r="N56" s="23"/>
      <c r="O56" s="23"/>
      <c r="P56" s="23"/>
    </row>
    <row r="57" spans="1:16" ht="18.75">
      <c r="A57" s="9" t="s">
        <v>133</v>
      </c>
      <c r="D57" s="24"/>
      <c r="E57" s="24"/>
      <c r="F57" s="24"/>
      <c r="G57" s="24"/>
      <c r="H57" s="24"/>
      <c r="I57" s="24"/>
      <c r="J57" s="24"/>
      <c r="K57" s="24"/>
      <c r="L57" s="23"/>
      <c r="M57" s="23"/>
      <c r="N57" s="23"/>
      <c r="O57" s="23"/>
      <c r="P57" s="23"/>
    </row>
    <row r="58" spans="4:16" ht="18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4:16" ht="18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4:16" ht="18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4:16" ht="18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4:16" ht="18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4:11" ht="18">
      <c r="D63" s="23"/>
      <c r="E63" s="23"/>
      <c r="F63" s="23"/>
      <c r="G63" s="23"/>
      <c r="H63" s="23"/>
      <c r="I63" s="23"/>
      <c r="J63" s="23"/>
      <c r="K63" s="23"/>
    </row>
    <row r="65" spans="4:16" ht="106.5" customHeight="1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</sheetData>
  <sheetProtection/>
  <mergeCells count="31">
    <mergeCell ref="L1:P1"/>
    <mergeCell ref="P5:P7"/>
    <mergeCell ref="A15:A21"/>
    <mergeCell ref="B15:B21"/>
    <mergeCell ref="A3:P3"/>
    <mergeCell ref="L2:S2"/>
    <mergeCell ref="F6:G6"/>
    <mergeCell ref="H6:I6"/>
    <mergeCell ref="B5:B7"/>
    <mergeCell ref="B22:B28"/>
    <mergeCell ref="J6:K6"/>
    <mergeCell ref="N5:O6"/>
    <mergeCell ref="D55:E55"/>
    <mergeCell ref="B8:B14"/>
    <mergeCell ref="O55:P55"/>
    <mergeCell ref="A55:B55"/>
    <mergeCell ref="A53:D53"/>
    <mergeCell ref="D5:E6"/>
    <mergeCell ref="A29:A35"/>
    <mergeCell ref="A36:A42"/>
    <mergeCell ref="B36:B42"/>
    <mergeCell ref="G53:M53"/>
    <mergeCell ref="B29:B35"/>
    <mergeCell ref="A43:A49"/>
    <mergeCell ref="B43:B49"/>
    <mergeCell ref="L6:M6"/>
    <mergeCell ref="A8:A14"/>
    <mergeCell ref="C5:C7"/>
    <mergeCell ref="F5:M5"/>
    <mergeCell ref="A5:A7"/>
    <mergeCell ref="A22:A28"/>
  </mergeCells>
  <printOptions/>
  <pageMargins left="0" right="0" top="0.7874015748031497" bottom="0.35433070866141736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Buch</cp:lastModifiedBy>
  <cp:lastPrinted>2020-03-05T01:36:48Z</cp:lastPrinted>
  <dcterms:created xsi:type="dcterms:W3CDTF">2007-07-17T01:27:34Z</dcterms:created>
  <dcterms:modified xsi:type="dcterms:W3CDTF">2020-03-12T03:06:58Z</dcterms:modified>
  <cp:category/>
  <cp:version/>
  <cp:contentType/>
  <cp:contentStatus/>
</cp:coreProperties>
</file>