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1,2" sheetId="1" r:id="rId1"/>
    <sheet name="реестр 3" sheetId="2" r:id="rId2"/>
  </sheets>
  <definedNames>
    <definedName name="_xlnm.Print_Titles" localSheetId="0">'реестр 1,2'!$A:$C,'реестр 1,2'!$5:$7</definedName>
  </definedNames>
  <calcPr fullCalcOnLoad="1"/>
</workbook>
</file>

<file path=xl/sharedStrings.xml><?xml version="1.0" encoding="utf-8"?>
<sst xmlns="http://schemas.openxmlformats.org/spreadsheetml/2006/main" count="176" uniqueCount="93">
  <si>
    <t>№ п/п</t>
  </si>
  <si>
    <t>Кадастровый номер</t>
  </si>
  <si>
    <t>Реестровый номер</t>
  </si>
  <si>
    <t xml:space="preserve">Наименование имущества </t>
  </si>
  <si>
    <t>Год ввода</t>
  </si>
  <si>
    <t>Адрес</t>
  </si>
  <si>
    <t xml:space="preserve">Инвентарный номер </t>
  </si>
  <si>
    <t>Износ (амортизация)</t>
  </si>
  <si>
    <t>Кадастровая стоимость</t>
  </si>
  <si>
    <t>Общ.      пл-дь    (кв.м)</t>
  </si>
  <si>
    <t>Остаток</t>
  </si>
  <si>
    <t>год внес. в реестр</t>
  </si>
  <si>
    <t>Дата возникновения права, реквизиты документов</t>
  </si>
  <si>
    <t>Основание</t>
  </si>
  <si>
    <t>Дата прекращения права, реквизиты документов</t>
  </si>
  <si>
    <t>Техническая характеристика</t>
  </si>
  <si>
    <t>Паспорт</t>
  </si>
  <si>
    <t>Свидетельство</t>
  </si>
  <si>
    <t>Правообладатель</t>
  </si>
  <si>
    <t>Обременения</t>
  </si>
  <si>
    <t>Бал.ст.</t>
  </si>
  <si>
    <t>ост.ст.</t>
  </si>
  <si>
    <t>амортизация (износ)</t>
  </si>
  <si>
    <t>6</t>
  </si>
  <si>
    <t>7</t>
  </si>
  <si>
    <t>Раздел 1 - недвижимое имущество</t>
  </si>
  <si>
    <t>х</t>
  </si>
  <si>
    <t>с. Семенниково, ул. Новая. 2</t>
  </si>
  <si>
    <t>Итого</t>
  </si>
  <si>
    <t>Раздел 2 - движимое имущество</t>
  </si>
  <si>
    <t xml:space="preserve">Всего </t>
  </si>
  <si>
    <t>Банковские реквизиты</t>
  </si>
  <si>
    <t>Реквизиты документа-основания создания юридического лица</t>
  </si>
  <si>
    <t>ФИО руководителя</t>
  </si>
  <si>
    <t>Размер уставного фонда</t>
  </si>
  <si>
    <t>Размер доли, принадлежащей муниципальному образованию в уставном капитале, в процентах</t>
  </si>
  <si>
    <t>Среднесписочная численность работников</t>
  </si>
  <si>
    <t>Полное наименование и организационно-правовая форма юридического лица</t>
  </si>
  <si>
    <t>Ермаковский район, с.Семенниково, ул. Новая, 2</t>
  </si>
  <si>
    <t>Распоряжение Совета администрации Красноярского края от 29.07.2004г. № 734-р</t>
  </si>
  <si>
    <t>Маликов Александр Петрович</t>
  </si>
  <si>
    <t>Администрация Семенниковского сельсовета Ермаковского района Краснояского края, Учреждение</t>
  </si>
  <si>
    <t>Балансовая стоимость, руб.</t>
  </si>
  <si>
    <t>Остаточная стоимость, руб.</t>
  </si>
  <si>
    <t>Маликов А.П.</t>
  </si>
  <si>
    <t>Глава администрации</t>
  </si>
  <si>
    <t>Главный бухгалтер</t>
  </si>
  <si>
    <t>Озол Т.В.</t>
  </si>
  <si>
    <t>Раздел 3</t>
  </si>
  <si>
    <t>Основной государственный регистрационный номер, ИНН, ОКАТО</t>
  </si>
  <si>
    <t>1022401128991 от 25.11.1993г. ИНН 2413003720  ОКАТО 04216831000</t>
  </si>
  <si>
    <t>с. Семенниково</t>
  </si>
  <si>
    <t>Администрация Семенниковского сельсовета</t>
  </si>
  <si>
    <t>Водозаборная скважина</t>
  </si>
  <si>
    <t>Дренажная канава</t>
  </si>
  <si>
    <t>Памятник войнам ВОВ</t>
  </si>
  <si>
    <t>031245253510001</t>
  </si>
  <si>
    <t>031245273230008</t>
  </si>
  <si>
    <t>031292320200010</t>
  </si>
  <si>
    <t>031200010900010</t>
  </si>
  <si>
    <t>Компьютер в комплекте</t>
  </si>
  <si>
    <t>Принте 3 в 1</t>
  </si>
  <si>
    <t>Принтер Canon</t>
  </si>
  <si>
    <t>04140101070048</t>
  </si>
  <si>
    <t>04140101070049</t>
  </si>
  <si>
    <t>041430102130050</t>
  </si>
  <si>
    <t>041430102130051</t>
  </si>
  <si>
    <t>041430102130052</t>
  </si>
  <si>
    <t>Стол угловой</t>
  </si>
  <si>
    <t>061636124200045</t>
  </si>
  <si>
    <t>Спортивно-игровой комплекс</t>
  </si>
  <si>
    <t>061636122540051</t>
  </si>
  <si>
    <t>Подвесная скамья</t>
  </si>
  <si>
    <t>06163695720052</t>
  </si>
  <si>
    <t>06163695720051</t>
  </si>
  <si>
    <t>24:00:0000000:1787</t>
  </si>
  <si>
    <t>Постановление администрации Семенниковского сельсовета</t>
  </si>
  <si>
    <t>29.01.2014  № 5-п</t>
  </si>
  <si>
    <t xml:space="preserve"> Свидетельство о государственной регистрации права № 24ЕЛ 207101 от 22.01.2014</t>
  </si>
  <si>
    <t>Гидротехническое сооружение р. Агеевка</t>
  </si>
  <si>
    <t>Отчет об оценке рыночной стоимости №383</t>
  </si>
  <si>
    <t>4 класс</t>
  </si>
  <si>
    <t>29.03.2006   № 7-п</t>
  </si>
  <si>
    <t>07.08.2006   №30-п</t>
  </si>
  <si>
    <t>11.11.2010   № 33-п</t>
  </si>
  <si>
    <t>УФК по Красноярскому краю (Администрация Семенниковского сельсовета л/с 03193012850) р/с 40204810900000000663 Отделение Красноярск г. Красноярск</t>
  </si>
  <si>
    <t>Реестр объектов муниципальной собственности, закрепленных за Семенниковским сельсоветом</t>
  </si>
  <si>
    <t>Баланс.       ст-ть     на 01.01.2019г.</t>
  </si>
  <si>
    <t>Остаточ.         ст-ть     на 01.01.2019г.</t>
  </si>
  <si>
    <t>Прибыло в 2018г.</t>
  </si>
  <si>
    <t>Убыло в 2018г.</t>
  </si>
  <si>
    <t>Оборудование системы оповещения</t>
  </si>
  <si>
    <t>1013420180200054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</si>
</sst>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justify"/>
    </xf>
    <xf numFmtId="49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vertical="justify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25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0" fillId="0" borderId="14" xfId="0" applyNumberFormat="1" applyFont="1" applyBorder="1" applyAlignment="1">
      <alignment vertical="top" wrapText="1"/>
    </xf>
    <xf numFmtId="2" fontId="0" fillId="0" borderId="16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26">
      <selection activeCell="L11" sqref="L11"/>
    </sheetView>
  </sheetViews>
  <sheetFormatPr defaultColWidth="9.140625" defaultRowHeight="12.75"/>
  <cols>
    <col min="1" max="1" width="4.28125" style="19" customWidth="1"/>
    <col min="2" max="2" width="6.28125" style="19" customWidth="1"/>
    <col min="3" max="3" width="22.421875" style="19" customWidth="1"/>
    <col min="4" max="4" width="6.28125" style="19" customWidth="1"/>
    <col min="5" max="5" width="15.421875" style="19" customWidth="1"/>
    <col min="6" max="6" width="9.57421875" style="19" customWidth="1"/>
    <col min="7" max="7" width="9.8515625" style="19" customWidth="1"/>
    <col min="8" max="8" width="13.00390625" style="19" customWidth="1"/>
    <col min="9" max="9" width="13.28125" style="19" customWidth="1"/>
    <col min="10" max="10" width="12.140625" style="19" customWidth="1"/>
    <col min="11" max="11" width="8.421875" style="19" customWidth="1"/>
    <col min="12" max="12" width="7.57421875" style="19" customWidth="1"/>
    <col min="13" max="13" width="11.421875" style="19" customWidth="1"/>
    <col min="14" max="14" width="12.00390625" style="19" customWidth="1"/>
    <col min="15" max="15" width="11.7109375" style="19" customWidth="1"/>
    <col min="16" max="16" width="11.28125" style="19" customWidth="1"/>
    <col min="17" max="17" width="11.7109375" style="19" customWidth="1"/>
    <col min="18" max="18" width="11.421875" style="19" customWidth="1"/>
    <col min="19" max="19" width="10.28125" style="19" customWidth="1"/>
    <col min="20" max="20" width="7.28125" style="19" customWidth="1"/>
    <col min="21" max="21" width="12.421875" style="19" customWidth="1"/>
    <col min="22" max="22" width="16.00390625" style="19" customWidth="1"/>
    <col min="23" max="23" width="10.8515625" style="19" customWidth="1"/>
    <col min="24" max="24" width="15.28125" style="19" customWidth="1"/>
    <col min="25" max="25" width="7.421875" style="19" customWidth="1"/>
    <col min="26" max="26" width="31.140625" style="19" customWidth="1"/>
    <col min="27" max="27" width="16.00390625" style="19" customWidth="1"/>
    <col min="28" max="16384" width="9.140625" style="19" customWidth="1"/>
  </cols>
  <sheetData>
    <row r="1" spans="1:10" ht="15">
      <c r="A1" s="18"/>
      <c r="B1" s="18"/>
      <c r="C1" s="18"/>
      <c r="D1" s="18"/>
      <c r="E1" s="74" t="s">
        <v>86</v>
      </c>
      <c r="F1" s="74"/>
      <c r="G1" s="74"/>
      <c r="H1" s="74"/>
      <c r="I1" s="74"/>
      <c r="J1" s="74"/>
    </row>
    <row r="2" spans="1:10" ht="15">
      <c r="A2" s="18"/>
      <c r="B2" s="18"/>
      <c r="C2" s="18"/>
      <c r="D2" s="18"/>
      <c r="E2" s="74"/>
      <c r="F2" s="74"/>
      <c r="G2" s="74"/>
      <c r="H2" s="74"/>
      <c r="I2" s="74"/>
      <c r="J2" s="74"/>
    </row>
    <row r="3" spans="1:10" ht="15">
      <c r="A3" s="18"/>
      <c r="B3" s="18"/>
      <c r="C3" s="18"/>
      <c r="D3" s="18"/>
      <c r="E3" s="74"/>
      <c r="F3" s="74"/>
      <c r="G3" s="74"/>
      <c r="H3" s="74"/>
      <c r="I3" s="74"/>
      <c r="J3" s="74"/>
    </row>
    <row r="5" spans="1:31" s="23" customFormat="1" ht="36" customHeight="1">
      <c r="A5" s="78" t="s">
        <v>0</v>
      </c>
      <c r="B5" s="78" t="s">
        <v>2</v>
      </c>
      <c r="C5" s="78" t="s">
        <v>3</v>
      </c>
      <c r="D5" s="78" t="s">
        <v>4</v>
      </c>
      <c r="E5" s="78" t="s">
        <v>5</v>
      </c>
      <c r="F5" s="79" t="s">
        <v>6</v>
      </c>
      <c r="G5" s="79" t="s">
        <v>1</v>
      </c>
      <c r="H5" s="78" t="s">
        <v>87</v>
      </c>
      <c r="I5" s="78" t="s">
        <v>7</v>
      </c>
      <c r="J5" s="78" t="s">
        <v>88</v>
      </c>
      <c r="K5" s="78" t="s">
        <v>8</v>
      </c>
      <c r="L5" s="76" t="s">
        <v>9</v>
      </c>
      <c r="M5" s="77" t="s">
        <v>89</v>
      </c>
      <c r="N5" s="77"/>
      <c r="O5" s="77" t="s">
        <v>90</v>
      </c>
      <c r="P5" s="77"/>
      <c r="Q5" s="76" t="s">
        <v>10</v>
      </c>
      <c r="R5" s="76"/>
      <c r="S5" s="76"/>
      <c r="T5" s="76" t="s">
        <v>11</v>
      </c>
      <c r="U5" s="76" t="s">
        <v>12</v>
      </c>
      <c r="V5" s="76" t="s">
        <v>13</v>
      </c>
      <c r="W5" s="76" t="s">
        <v>14</v>
      </c>
      <c r="X5" s="76" t="s">
        <v>15</v>
      </c>
      <c r="Y5" s="75" t="s">
        <v>16</v>
      </c>
      <c r="Z5" s="75" t="s">
        <v>17</v>
      </c>
      <c r="AA5" s="75" t="s">
        <v>18</v>
      </c>
      <c r="AB5" s="75" t="s">
        <v>19</v>
      </c>
      <c r="AC5" s="21"/>
      <c r="AD5" s="22"/>
      <c r="AE5" s="22"/>
    </row>
    <row r="6" spans="1:31" s="23" customFormat="1" ht="77.25" customHeight="1">
      <c r="A6" s="78"/>
      <c r="B6" s="78"/>
      <c r="C6" s="78"/>
      <c r="D6" s="78"/>
      <c r="E6" s="78"/>
      <c r="F6" s="79"/>
      <c r="G6" s="79"/>
      <c r="H6" s="78"/>
      <c r="I6" s="78"/>
      <c r="J6" s="78"/>
      <c r="K6" s="78"/>
      <c r="L6" s="76"/>
      <c r="M6" s="20" t="s">
        <v>20</v>
      </c>
      <c r="N6" s="20" t="s">
        <v>21</v>
      </c>
      <c r="O6" s="20" t="s">
        <v>20</v>
      </c>
      <c r="P6" s="20" t="s">
        <v>21</v>
      </c>
      <c r="Q6" s="20" t="s">
        <v>20</v>
      </c>
      <c r="R6" s="20" t="s">
        <v>22</v>
      </c>
      <c r="S6" s="20" t="s">
        <v>21</v>
      </c>
      <c r="T6" s="76"/>
      <c r="U6" s="76"/>
      <c r="V6" s="76"/>
      <c r="W6" s="76"/>
      <c r="X6" s="76"/>
      <c r="Y6" s="75"/>
      <c r="Z6" s="75"/>
      <c r="AA6" s="75"/>
      <c r="AB6" s="75"/>
      <c r="AC6" s="21"/>
      <c r="AD6" s="22"/>
      <c r="AE6" s="22"/>
    </row>
    <row r="7" spans="1:31" s="23" customFormat="1" ht="15.75" thickBo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5" t="s">
        <v>23</v>
      </c>
      <c r="G7" s="25" t="s">
        <v>24</v>
      </c>
      <c r="H7" s="24">
        <v>8</v>
      </c>
      <c r="I7" s="24">
        <v>9</v>
      </c>
      <c r="J7" s="24">
        <v>10</v>
      </c>
      <c r="K7" s="24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/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>
        <v>24</v>
      </c>
      <c r="Z7" s="27">
        <v>25</v>
      </c>
      <c r="AA7" s="27">
        <v>26</v>
      </c>
      <c r="AB7" s="27">
        <v>27</v>
      </c>
      <c r="AC7" s="21"/>
      <c r="AD7" s="22"/>
      <c r="AE7" s="22"/>
    </row>
    <row r="8" spans="1:28" ht="15">
      <c r="A8" s="1" t="s">
        <v>25</v>
      </c>
      <c r="B8" s="2"/>
      <c r="C8" s="2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t="14.25">
      <c r="A9" s="30" t="s">
        <v>26</v>
      </c>
      <c r="B9" s="31" t="s">
        <v>26</v>
      </c>
      <c r="C9" s="31" t="s">
        <v>26</v>
      </c>
      <c r="D9" s="31" t="s">
        <v>26</v>
      </c>
      <c r="E9" s="31" t="s">
        <v>26</v>
      </c>
      <c r="F9" s="31" t="s">
        <v>26</v>
      </c>
      <c r="G9" s="31" t="s">
        <v>26</v>
      </c>
      <c r="H9" s="31" t="s">
        <v>26</v>
      </c>
      <c r="I9" s="31" t="s">
        <v>26</v>
      </c>
      <c r="J9" s="31" t="s">
        <v>26</v>
      </c>
      <c r="K9" s="31" t="s">
        <v>26</v>
      </c>
      <c r="L9" s="31" t="s">
        <v>26</v>
      </c>
      <c r="M9" s="31" t="s">
        <v>26</v>
      </c>
      <c r="N9" s="31" t="s">
        <v>26</v>
      </c>
      <c r="O9" s="31" t="s">
        <v>26</v>
      </c>
      <c r="P9" s="31" t="s">
        <v>26</v>
      </c>
      <c r="Q9" s="31" t="s">
        <v>26</v>
      </c>
      <c r="R9" s="31" t="s">
        <v>26</v>
      </c>
      <c r="S9" s="31" t="s">
        <v>26</v>
      </c>
      <c r="T9" s="31" t="s">
        <v>26</v>
      </c>
      <c r="U9" s="31" t="s">
        <v>26</v>
      </c>
      <c r="V9" s="31" t="s">
        <v>26</v>
      </c>
      <c r="W9" s="31" t="s">
        <v>26</v>
      </c>
      <c r="X9" s="31" t="s">
        <v>26</v>
      </c>
      <c r="Y9" s="31"/>
      <c r="Z9" s="31"/>
      <c r="AA9" s="31" t="s">
        <v>26</v>
      </c>
      <c r="AB9" s="32"/>
    </row>
    <row r="10" spans="1:28" ht="60" customHeight="1">
      <c r="A10" s="33">
        <v>1</v>
      </c>
      <c r="B10" s="34">
        <v>1</v>
      </c>
      <c r="C10" s="35" t="s">
        <v>54</v>
      </c>
      <c r="D10" s="34">
        <v>2006</v>
      </c>
      <c r="E10" s="36" t="s">
        <v>51</v>
      </c>
      <c r="F10" s="37" t="s">
        <v>57</v>
      </c>
      <c r="G10" s="38"/>
      <c r="H10" s="39">
        <v>87410.93</v>
      </c>
      <c r="I10" s="40">
        <v>21113.59</v>
      </c>
      <c r="J10" s="39">
        <f>H10-I10</f>
        <v>66297.34</v>
      </c>
      <c r="K10" s="40"/>
      <c r="L10" s="40"/>
      <c r="M10" s="40"/>
      <c r="N10" s="40"/>
      <c r="O10" s="40"/>
      <c r="P10" s="40"/>
      <c r="Q10" s="40"/>
      <c r="R10" s="40"/>
      <c r="S10" s="40"/>
      <c r="T10" s="41">
        <v>2006</v>
      </c>
      <c r="U10" s="42" t="s">
        <v>82</v>
      </c>
      <c r="V10" s="42" t="s">
        <v>76</v>
      </c>
      <c r="W10" s="36"/>
      <c r="X10" s="36" t="s">
        <v>81</v>
      </c>
      <c r="Y10" s="40"/>
      <c r="Z10" s="36"/>
      <c r="AA10" s="36" t="s">
        <v>52</v>
      </c>
      <c r="AB10" s="43"/>
    </row>
    <row r="11" spans="1:28" ht="58.5" customHeight="1">
      <c r="A11" s="33">
        <v>2</v>
      </c>
      <c r="B11" s="34">
        <v>2</v>
      </c>
      <c r="C11" s="35" t="s">
        <v>53</v>
      </c>
      <c r="D11" s="34">
        <v>2006</v>
      </c>
      <c r="E11" s="36" t="s">
        <v>51</v>
      </c>
      <c r="F11" s="37" t="s">
        <v>56</v>
      </c>
      <c r="G11" s="38"/>
      <c r="H11" s="40">
        <v>1695694.96</v>
      </c>
      <c r="I11" s="40">
        <v>926065.97</v>
      </c>
      <c r="J11" s="39">
        <f>H11-I11</f>
        <v>769628.99</v>
      </c>
      <c r="K11" s="40"/>
      <c r="L11" s="40"/>
      <c r="M11" s="39"/>
      <c r="N11" s="40"/>
      <c r="O11" s="40"/>
      <c r="P11" s="40"/>
      <c r="Q11" s="39"/>
      <c r="R11" s="40"/>
      <c r="S11" s="40"/>
      <c r="T11" s="41">
        <v>2006</v>
      </c>
      <c r="U11" s="42" t="s">
        <v>83</v>
      </c>
      <c r="V11" s="42" t="s">
        <v>76</v>
      </c>
      <c r="W11" s="40"/>
      <c r="X11" s="36"/>
      <c r="Y11" s="40"/>
      <c r="Z11" s="36"/>
      <c r="AA11" s="36" t="s">
        <v>52</v>
      </c>
      <c r="AB11" s="43"/>
    </row>
    <row r="12" spans="1:28" ht="60.75" customHeight="1">
      <c r="A12" s="33">
        <v>3</v>
      </c>
      <c r="B12" s="34">
        <v>3</v>
      </c>
      <c r="C12" s="35" t="s">
        <v>55</v>
      </c>
      <c r="D12" s="34">
        <v>2010</v>
      </c>
      <c r="E12" s="36" t="s">
        <v>51</v>
      </c>
      <c r="F12" s="37" t="s">
        <v>58</v>
      </c>
      <c r="G12" s="38"/>
      <c r="H12" s="44">
        <v>32300</v>
      </c>
      <c r="I12" s="44">
        <v>32300</v>
      </c>
      <c r="J12" s="39">
        <f>H12-I12</f>
        <v>0</v>
      </c>
      <c r="K12" s="40"/>
      <c r="L12" s="40"/>
      <c r="M12" s="45"/>
      <c r="N12" s="45"/>
      <c r="O12" s="40"/>
      <c r="P12" s="40"/>
      <c r="Q12" s="45"/>
      <c r="R12" s="40"/>
      <c r="S12" s="45"/>
      <c r="T12" s="41">
        <v>2010</v>
      </c>
      <c r="U12" s="42" t="s">
        <v>84</v>
      </c>
      <c r="V12" s="42" t="s">
        <v>76</v>
      </c>
      <c r="W12" s="40"/>
      <c r="X12" s="36"/>
      <c r="Y12" s="40"/>
      <c r="Z12" s="36"/>
      <c r="AA12" s="36" t="s">
        <v>52</v>
      </c>
      <c r="AB12" s="43"/>
    </row>
    <row r="13" spans="1:28" ht="57" customHeight="1">
      <c r="A13" s="46">
        <v>4</v>
      </c>
      <c r="B13" s="34">
        <v>4</v>
      </c>
      <c r="C13" s="42" t="s">
        <v>79</v>
      </c>
      <c r="D13" s="47">
        <v>1972</v>
      </c>
      <c r="E13" s="42" t="s">
        <v>51</v>
      </c>
      <c r="F13" s="48" t="s">
        <v>59</v>
      </c>
      <c r="G13" s="42" t="s">
        <v>75</v>
      </c>
      <c r="H13" s="68">
        <v>16619669</v>
      </c>
      <c r="I13" s="69">
        <v>12764828.93</v>
      </c>
      <c r="J13" s="70">
        <f>H13-I13</f>
        <v>3854840.0700000003</v>
      </c>
      <c r="K13" s="71"/>
      <c r="L13" s="71">
        <v>5798</v>
      </c>
      <c r="M13" s="50"/>
      <c r="N13" s="50"/>
      <c r="O13" s="42"/>
      <c r="P13" s="51"/>
      <c r="Q13" s="52"/>
      <c r="R13" s="52"/>
      <c r="S13" s="52"/>
      <c r="T13" s="53">
        <v>2014</v>
      </c>
      <c r="U13" s="54" t="s">
        <v>77</v>
      </c>
      <c r="V13" s="42" t="s">
        <v>76</v>
      </c>
      <c r="W13" s="42"/>
      <c r="X13" s="42" t="s">
        <v>80</v>
      </c>
      <c r="Y13" s="42"/>
      <c r="Z13" s="42" t="s">
        <v>78</v>
      </c>
      <c r="AA13" s="42" t="s">
        <v>52</v>
      </c>
      <c r="AB13" s="43"/>
    </row>
    <row r="14" spans="1:28" ht="24.75" customHeight="1">
      <c r="A14" s="55" t="s">
        <v>28</v>
      </c>
      <c r="B14" s="40"/>
      <c r="C14" s="40"/>
      <c r="D14" s="40"/>
      <c r="E14" s="40"/>
      <c r="F14" s="40"/>
      <c r="G14" s="40"/>
      <c r="H14" s="39">
        <f>H10+H11+H12+H13</f>
        <v>18435074.89</v>
      </c>
      <c r="I14" s="39">
        <f aca="true" t="shared" si="0" ref="I14:S14">I10+I11+I12+I13</f>
        <v>13744308.49</v>
      </c>
      <c r="J14" s="39">
        <f t="shared" si="0"/>
        <v>4690766.4</v>
      </c>
      <c r="K14" s="39"/>
      <c r="L14" s="39"/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40"/>
      <c r="U14" s="40"/>
      <c r="V14" s="40"/>
      <c r="W14" s="40"/>
      <c r="X14" s="40"/>
      <c r="Y14" s="40"/>
      <c r="Z14" s="40"/>
      <c r="AA14" s="40"/>
      <c r="AB14" s="43"/>
    </row>
    <row r="15" spans="1:28" ht="15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1:28" ht="15">
      <c r="A16" s="1" t="s">
        <v>29</v>
      </c>
      <c r="B16" s="28"/>
      <c r="C16" s="28"/>
      <c r="D16" s="28"/>
      <c r="E16" s="28"/>
      <c r="F16" s="37"/>
      <c r="G16" s="38"/>
      <c r="H16" s="40"/>
      <c r="I16" s="40"/>
      <c r="J16" s="4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</row>
    <row r="17" spans="1:28" s="59" customFormat="1" ht="14.25">
      <c r="A17" s="30" t="s">
        <v>26</v>
      </c>
      <c r="B17" s="31"/>
      <c r="C17" s="31" t="s">
        <v>26</v>
      </c>
      <c r="D17" s="31" t="s">
        <v>26</v>
      </c>
      <c r="E17" s="31"/>
      <c r="F17" s="31" t="s">
        <v>26</v>
      </c>
      <c r="G17" s="31"/>
      <c r="H17" s="31" t="s">
        <v>26</v>
      </c>
      <c r="I17" s="31" t="s">
        <v>26</v>
      </c>
      <c r="J17" s="31" t="s">
        <v>26</v>
      </c>
      <c r="K17" s="31"/>
      <c r="L17" s="31"/>
      <c r="M17" s="31" t="s">
        <v>26</v>
      </c>
      <c r="N17" s="31" t="s">
        <v>26</v>
      </c>
      <c r="O17" s="31" t="s">
        <v>26</v>
      </c>
      <c r="P17" s="31" t="s">
        <v>26</v>
      </c>
      <c r="Q17" s="31" t="s">
        <v>26</v>
      </c>
      <c r="R17" s="31" t="s">
        <v>26</v>
      </c>
      <c r="S17" s="31" t="s">
        <v>26</v>
      </c>
      <c r="T17" s="31" t="s">
        <v>26</v>
      </c>
      <c r="U17" s="31" t="s">
        <v>26</v>
      </c>
      <c r="V17" s="31" t="s">
        <v>26</v>
      </c>
      <c r="W17" s="31" t="s">
        <v>26</v>
      </c>
      <c r="X17" s="31" t="s">
        <v>26</v>
      </c>
      <c r="Y17" s="31"/>
      <c r="Z17" s="31"/>
      <c r="AA17" s="31" t="s">
        <v>26</v>
      </c>
      <c r="AB17" s="32" t="s">
        <v>26</v>
      </c>
    </row>
    <row r="18" spans="1:28" ht="44.25" customHeight="1">
      <c r="A18" s="33">
        <v>1</v>
      </c>
      <c r="B18" s="34">
        <v>1</v>
      </c>
      <c r="C18" s="42" t="s">
        <v>60</v>
      </c>
      <c r="D18" s="42">
        <v>2012</v>
      </c>
      <c r="E18" s="42" t="s">
        <v>27</v>
      </c>
      <c r="F18" s="60" t="s">
        <v>63</v>
      </c>
      <c r="G18" s="42"/>
      <c r="H18" s="47">
        <v>25572.75</v>
      </c>
      <c r="I18" s="47">
        <v>25572.75</v>
      </c>
      <c r="J18" s="61">
        <f>H18-I18</f>
        <v>0</v>
      </c>
      <c r="K18" s="40"/>
      <c r="L18" s="40"/>
      <c r="M18" s="40"/>
      <c r="N18" s="40"/>
      <c r="O18" s="40"/>
      <c r="P18" s="40"/>
      <c r="Q18" s="31"/>
      <c r="R18" s="40"/>
      <c r="S18" s="40"/>
      <c r="T18" s="42">
        <v>2012</v>
      </c>
      <c r="U18" s="40"/>
      <c r="V18" s="40"/>
      <c r="W18" s="40"/>
      <c r="X18" s="40"/>
      <c r="Y18" s="40"/>
      <c r="Z18" s="40"/>
      <c r="AA18" s="36" t="s">
        <v>52</v>
      </c>
      <c r="AB18" s="43"/>
    </row>
    <row r="19" spans="1:28" ht="57">
      <c r="A19" s="33">
        <f>A18+1</f>
        <v>2</v>
      </c>
      <c r="B19" s="34">
        <v>2</v>
      </c>
      <c r="C19" s="42" t="s">
        <v>60</v>
      </c>
      <c r="D19" s="42">
        <v>2012</v>
      </c>
      <c r="E19" s="42" t="s">
        <v>27</v>
      </c>
      <c r="F19" s="60" t="s">
        <v>64</v>
      </c>
      <c r="G19" s="42"/>
      <c r="H19" s="47">
        <v>25572.75</v>
      </c>
      <c r="I19" s="47">
        <v>25572.75</v>
      </c>
      <c r="J19" s="61">
        <f>H19-I19</f>
        <v>0</v>
      </c>
      <c r="K19" s="40"/>
      <c r="L19" s="40"/>
      <c r="M19" s="40"/>
      <c r="N19" s="40"/>
      <c r="O19" s="40"/>
      <c r="P19" s="40"/>
      <c r="Q19" s="31"/>
      <c r="R19" s="31"/>
      <c r="S19" s="40"/>
      <c r="T19" s="42">
        <v>2012</v>
      </c>
      <c r="U19" s="40"/>
      <c r="V19" s="40"/>
      <c r="W19" s="40"/>
      <c r="X19" s="40"/>
      <c r="Y19" s="40"/>
      <c r="Z19" s="40"/>
      <c r="AA19" s="36" t="s">
        <v>52</v>
      </c>
      <c r="AB19" s="43"/>
    </row>
    <row r="20" spans="1:28" ht="41.25" customHeight="1">
      <c r="A20" s="33">
        <f aca="true" t="shared" si="1" ref="A20:A26">A19+1</f>
        <v>3</v>
      </c>
      <c r="B20" s="34">
        <v>3</v>
      </c>
      <c r="C20" s="42" t="s">
        <v>61</v>
      </c>
      <c r="D20" s="42">
        <v>2012</v>
      </c>
      <c r="E20" s="42" t="s">
        <v>27</v>
      </c>
      <c r="F20" s="60" t="s">
        <v>65</v>
      </c>
      <c r="G20" s="42"/>
      <c r="H20" s="62">
        <v>7682.5</v>
      </c>
      <c r="I20" s="62">
        <v>7682.5</v>
      </c>
      <c r="J20" s="61">
        <f>H20-I20</f>
        <v>0</v>
      </c>
      <c r="K20" s="40"/>
      <c r="L20" s="40"/>
      <c r="M20" s="40"/>
      <c r="N20" s="40"/>
      <c r="O20" s="40"/>
      <c r="P20" s="40"/>
      <c r="Q20" s="63"/>
      <c r="R20" s="63"/>
      <c r="S20" s="40"/>
      <c r="T20" s="42">
        <v>2012</v>
      </c>
      <c r="U20" s="40"/>
      <c r="V20" s="40"/>
      <c r="W20" s="40"/>
      <c r="X20" s="40"/>
      <c r="Y20" s="40"/>
      <c r="Z20" s="40"/>
      <c r="AA20" s="36" t="s">
        <v>52</v>
      </c>
      <c r="AB20" s="43"/>
    </row>
    <row r="21" spans="1:28" ht="45.75" customHeight="1">
      <c r="A21" s="33">
        <f t="shared" si="1"/>
        <v>4</v>
      </c>
      <c r="B21" s="41">
        <v>4</v>
      </c>
      <c r="C21" s="42" t="s">
        <v>61</v>
      </c>
      <c r="D21" s="42">
        <v>2012</v>
      </c>
      <c r="E21" s="42" t="s">
        <v>27</v>
      </c>
      <c r="F21" s="60" t="s">
        <v>66</v>
      </c>
      <c r="G21" s="42"/>
      <c r="H21" s="62">
        <v>7339.5</v>
      </c>
      <c r="I21" s="62">
        <v>7339.5</v>
      </c>
      <c r="J21" s="61">
        <f>H21-I21</f>
        <v>0</v>
      </c>
      <c r="K21" s="40"/>
      <c r="L21" s="40"/>
      <c r="M21" s="40"/>
      <c r="N21" s="40"/>
      <c r="O21" s="40"/>
      <c r="P21" s="40"/>
      <c r="Q21" s="31"/>
      <c r="R21" s="31"/>
      <c r="S21" s="40"/>
      <c r="T21" s="42">
        <v>2012</v>
      </c>
      <c r="U21" s="40"/>
      <c r="V21" s="40"/>
      <c r="W21" s="40"/>
      <c r="X21" s="40"/>
      <c r="Y21" s="40"/>
      <c r="Z21" s="40"/>
      <c r="AA21" s="36" t="s">
        <v>52</v>
      </c>
      <c r="AB21" s="43"/>
    </row>
    <row r="22" spans="1:28" ht="59.25" customHeight="1">
      <c r="A22" s="33">
        <f t="shared" si="1"/>
        <v>5</v>
      </c>
      <c r="B22" s="41">
        <v>5</v>
      </c>
      <c r="C22" s="42" t="s">
        <v>62</v>
      </c>
      <c r="D22" s="42">
        <v>2012</v>
      </c>
      <c r="E22" s="42" t="s">
        <v>27</v>
      </c>
      <c r="F22" s="60" t="s">
        <v>67</v>
      </c>
      <c r="G22" s="42"/>
      <c r="H22" s="62">
        <v>3832.5</v>
      </c>
      <c r="I22" s="62">
        <v>3832.5</v>
      </c>
      <c r="J22" s="61">
        <f>H22-I22</f>
        <v>0</v>
      </c>
      <c r="K22" s="40"/>
      <c r="L22" s="40"/>
      <c r="M22" s="40"/>
      <c r="N22" s="40"/>
      <c r="O22" s="40"/>
      <c r="P22" s="40"/>
      <c r="Q22" s="31"/>
      <c r="R22" s="31"/>
      <c r="S22" s="40"/>
      <c r="T22" s="42">
        <v>2012</v>
      </c>
      <c r="U22" s="40"/>
      <c r="V22" s="40"/>
      <c r="W22" s="40"/>
      <c r="X22" s="40"/>
      <c r="Y22" s="40"/>
      <c r="Z22" s="40"/>
      <c r="AA22" s="36" t="s">
        <v>52</v>
      </c>
      <c r="AB22" s="43"/>
    </row>
    <row r="23" spans="1:28" ht="47.25" customHeight="1">
      <c r="A23" s="33">
        <f t="shared" si="1"/>
        <v>6</v>
      </c>
      <c r="B23" s="41">
        <v>6</v>
      </c>
      <c r="C23" s="42" t="s">
        <v>68</v>
      </c>
      <c r="D23" s="50">
        <v>2013</v>
      </c>
      <c r="E23" s="42" t="s">
        <v>27</v>
      </c>
      <c r="F23" s="60" t="s">
        <v>71</v>
      </c>
      <c r="G23" s="42"/>
      <c r="H23" s="62">
        <v>7140</v>
      </c>
      <c r="I23" s="62">
        <v>7140</v>
      </c>
      <c r="J23" s="61">
        <f>H23-I23</f>
        <v>0</v>
      </c>
      <c r="K23" s="40"/>
      <c r="L23" s="40"/>
      <c r="M23" s="40"/>
      <c r="N23" s="40"/>
      <c r="O23" s="40"/>
      <c r="P23" s="40"/>
      <c r="Q23" s="31"/>
      <c r="R23" s="31"/>
      <c r="S23" s="40"/>
      <c r="T23" s="50">
        <v>2013</v>
      </c>
      <c r="U23" s="40"/>
      <c r="V23" s="40"/>
      <c r="W23" s="40"/>
      <c r="X23" s="40"/>
      <c r="Y23" s="40"/>
      <c r="Z23" s="40"/>
      <c r="AA23" s="36" t="s">
        <v>52</v>
      </c>
      <c r="AB23" s="43"/>
    </row>
    <row r="24" spans="1:28" ht="46.5" customHeight="1">
      <c r="A24" s="33">
        <f t="shared" si="1"/>
        <v>7</v>
      </c>
      <c r="B24" s="41">
        <v>7</v>
      </c>
      <c r="C24" s="42" t="s">
        <v>70</v>
      </c>
      <c r="D24" s="50">
        <v>2016</v>
      </c>
      <c r="E24" s="42" t="s">
        <v>27</v>
      </c>
      <c r="F24" s="60" t="s">
        <v>69</v>
      </c>
      <c r="G24" s="42"/>
      <c r="H24" s="62">
        <v>369334.28</v>
      </c>
      <c r="I24" s="47">
        <v>114317.84</v>
      </c>
      <c r="J24" s="61">
        <f>H24-I24</f>
        <v>255016.44000000003</v>
      </c>
      <c r="K24" s="40"/>
      <c r="L24" s="40"/>
      <c r="M24" s="40"/>
      <c r="N24" s="40"/>
      <c r="O24" s="40"/>
      <c r="P24" s="40"/>
      <c r="Q24" s="31"/>
      <c r="R24" s="31"/>
      <c r="S24" s="40"/>
      <c r="T24" s="50">
        <v>2016</v>
      </c>
      <c r="U24" s="40"/>
      <c r="V24" s="40"/>
      <c r="W24" s="40"/>
      <c r="X24" s="40"/>
      <c r="Y24" s="40"/>
      <c r="Z24" s="40"/>
      <c r="AA24" s="36" t="s">
        <v>52</v>
      </c>
      <c r="AB24" s="43"/>
    </row>
    <row r="25" spans="1:28" ht="41.25" customHeight="1">
      <c r="A25" s="33">
        <f t="shared" si="1"/>
        <v>8</v>
      </c>
      <c r="B25" s="41">
        <v>8</v>
      </c>
      <c r="C25" s="42" t="s">
        <v>72</v>
      </c>
      <c r="D25" s="50">
        <v>2014</v>
      </c>
      <c r="E25" s="42" t="s">
        <v>27</v>
      </c>
      <c r="F25" s="60" t="s">
        <v>74</v>
      </c>
      <c r="G25" s="42"/>
      <c r="H25" s="62">
        <v>20000</v>
      </c>
      <c r="I25" s="62">
        <v>20000</v>
      </c>
      <c r="J25" s="49">
        <f>H25-I25</f>
        <v>0</v>
      </c>
      <c r="K25" s="40"/>
      <c r="L25" s="40"/>
      <c r="M25" s="40"/>
      <c r="N25" s="40"/>
      <c r="O25" s="40"/>
      <c r="P25" s="40"/>
      <c r="Q25" s="31"/>
      <c r="R25" s="31"/>
      <c r="S25" s="40"/>
      <c r="T25" s="50">
        <v>2014</v>
      </c>
      <c r="U25" s="40"/>
      <c r="V25" s="40"/>
      <c r="W25" s="40"/>
      <c r="X25" s="40"/>
      <c r="Y25" s="40"/>
      <c r="Z25" s="40"/>
      <c r="AA25" s="36" t="s">
        <v>52</v>
      </c>
      <c r="AB25" s="43"/>
    </row>
    <row r="26" spans="1:28" ht="44.25" customHeight="1">
      <c r="A26" s="33">
        <f t="shared" si="1"/>
        <v>9</v>
      </c>
      <c r="B26" s="41">
        <v>9</v>
      </c>
      <c r="C26" s="42" t="s">
        <v>72</v>
      </c>
      <c r="D26" s="50">
        <v>2014</v>
      </c>
      <c r="E26" s="42" t="s">
        <v>27</v>
      </c>
      <c r="F26" s="60" t="s">
        <v>73</v>
      </c>
      <c r="G26" s="42"/>
      <c r="H26" s="62">
        <v>20000</v>
      </c>
      <c r="I26" s="62">
        <v>20000</v>
      </c>
      <c r="J26" s="49">
        <f>H26-I26</f>
        <v>0</v>
      </c>
      <c r="K26" s="40"/>
      <c r="L26" s="40"/>
      <c r="M26" s="40"/>
      <c r="N26" s="40"/>
      <c r="O26" s="40"/>
      <c r="P26" s="40"/>
      <c r="Q26" s="31"/>
      <c r="R26" s="31"/>
      <c r="S26" s="40"/>
      <c r="T26" s="50">
        <v>2014</v>
      </c>
      <c r="U26" s="40"/>
      <c r="V26" s="40"/>
      <c r="W26" s="40"/>
      <c r="X26" s="40"/>
      <c r="Y26" s="40"/>
      <c r="Z26" s="40"/>
      <c r="AA26" s="36" t="s">
        <v>52</v>
      </c>
      <c r="AB26" s="43"/>
    </row>
    <row r="27" spans="1:28" ht="44.25" customHeight="1">
      <c r="A27" s="33">
        <v>10</v>
      </c>
      <c r="B27" s="41">
        <v>10</v>
      </c>
      <c r="C27" s="42" t="s">
        <v>91</v>
      </c>
      <c r="D27" s="50">
        <v>2018</v>
      </c>
      <c r="E27" s="42" t="s">
        <v>27</v>
      </c>
      <c r="F27" s="60" t="s">
        <v>92</v>
      </c>
      <c r="G27" s="42"/>
      <c r="H27" s="62">
        <v>64526</v>
      </c>
      <c r="I27" s="62">
        <v>64526</v>
      </c>
      <c r="J27" s="49">
        <f>H27-I27</f>
        <v>0</v>
      </c>
      <c r="K27" s="40"/>
      <c r="L27" s="40"/>
      <c r="M27" s="40"/>
      <c r="N27" s="40"/>
      <c r="O27" s="39">
        <v>64526</v>
      </c>
      <c r="P27" s="39">
        <v>64526</v>
      </c>
      <c r="Q27" s="31"/>
      <c r="R27" s="31"/>
      <c r="S27" s="40"/>
      <c r="T27" s="50">
        <v>2018</v>
      </c>
      <c r="U27" s="40"/>
      <c r="V27" s="40"/>
      <c r="W27" s="40"/>
      <c r="X27" s="40"/>
      <c r="Y27" s="40"/>
      <c r="Z27" s="40"/>
      <c r="AA27" s="36" t="s">
        <v>52</v>
      </c>
      <c r="AB27" s="43"/>
    </row>
    <row r="28" spans="1:28" ht="15" thickBot="1">
      <c r="A28" s="56" t="s">
        <v>28</v>
      </c>
      <c r="B28" s="57"/>
      <c r="C28" s="57"/>
      <c r="D28" s="57"/>
      <c r="E28" s="57"/>
      <c r="F28" s="57"/>
      <c r="G28" s="57"/>
      <c r="H28" s="64">
        <f>SUM(H18:H27)</f>
        <v>551000.28</v>
      </c>
      <c r="I28" s="64">
        <f>SUM(I18:I26)</f>
        <v>231457.84</v>
      </c>
      <c r="J28" s="64">
        <f>SUM(J18:J26)</f>
        <v>255016.44000000003</v>
      </c>
      <c r="K28" s="64"/>
      <c r="L28" s="64"/>
      <c r="M28" s="64">
        <f aca="true" t="shared" si="2" ref="M28:S28">SUM(M18:M26)</f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 t="shared" si="2"/>
        <v>0</v>
      </c>
      <c r="R28" s="64">
        <f t="shared" si="2"/>
        <v>0</v>
      </c>
      <c r="S28" s="64">
        <f t="shared" si="2"/>
        <v>0</v>
      </c>
      <c r="T28" s="57"/>
      <c r="U28" s="57"/>
      <c r="V28" s="57"/>
      <c r="W28" s="57"/>
      <c r="X28" s="57"/>
      <c r="Y28" s="57"/>
      <c r="Z28" s="57"/>
      <c r="AA28" s="57"/>
      <c r="AB28" s="58"/>
    </row>
    <row r="29" ht="15">
      <c r="A29" s="65"/>
    </row>
    <row r="30" spans="1:19" ht="19.5" customHeight="1">
      <c r="A30" s="66" t="s">
        <v>30</v>
      </c>
      <c r="H30" s="67">
        <f>H14+H28</f>
        <v>18986075.17</v>
      </c>
      <c r="I30" s="67">
        <f>I14+I28</f>
        <v>13975766.33</v>
      </c>
      <c r="J30" s="67">
        <f>J14+J28</f>
        <v>4945782.840000001</v>
      </c>
      <c r="M30" s="67">
        <f aca="true" t="shared" si="3" ref="M30:S30">M14+M28</f>
        <v>0</v>
      </c>
      <c r="N30" s="67">
        <f t="shared" si="3"/>
        <v>0</v>
      </c>
      <c r="O30" s="67">
        <f t="shared" si="3"/>
        <v>0</v>
      </c>
      <c r="P30" s="67">
        <f t="shared" si="3"/>
        <v>0</v>
      </c>
      <c r="Q30" s="67">
        <f t="shared" si="3"/>
        <v>0</v>
      </c>
      <c r="R30" s="67">
        <f t="shared" si="3"/>
        <v>0</v>
      </c>
      <c r="S30" s="67">
        <f t="shared" si="3"/>
        <v>0</v>
      </c>
    </row>
    <row r="31" ht="14.25">
      <c r="H31" s="67"/>
    </row>
  </sheetData>
  <sheetProtection/>
  <mergeCells count="25">
    <mergeCell ref="G5:G6"/>
    <mergeCell ref="A5:A6"/>
    <mergeCell ref="B5:B6"/>
    <mergeCell ref="C5:C6"/>
    <mergeCell ref="D5:D6"/>
    <mergeCell ref="E5:E6"/>
    <mergeCell ref="F5:F6"/>
    <mergeCell ref="L5:L6"/>
    <mergeCell ref="M5:N5"/>
    <mergeCell ref="O5:P5"/>
    <mergeCell ref="Q5:S5"/>
    <mergeCell ref="H5:H6"/>
    <mergeCell ref="I5:I6"/>
    <mergeCell ref="J5:J6"/>
    <mergeCell ref="K5:K6"/>
    <mergeCell ref="E1:J3"/>
    <mergeCell ref="AB5:AB6"/>
    <mergeCell ref="X5:X6"/>
    <mergeCell ref="Y5:Y6"/>
    <mergeCell ref="Z5:Z6"/>
    <mergeCell ref="AA5:AA6"/>
    <mergeCell ref="T5:T6"/>
    <mergeCell ref="U5:U6"/>
    <mergeCell ref="V5:V6"/>
    <mergeCell ref="W5:W6"/>
  </mergeCells>
  <printOptions gridLines="1"/>
  <pageMargins left="0.2362204724409449" right="0.2362204724409449" top="0" bottom="0" header="0.31496062992125984" footer="0"/>
  <pageSetup horizontalDpi="600" verticalDpi="6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25.421875" style="0" customWidth="1"/>
    <col min="4" max="4" width="14.421875" style="0" customWidth="1"/>
    <col min="5" max="5" width="23.8515625" style="0" customWidth="1"/>
    <col min="6" max="6" width="19.140625" style="0" customWidth="1"/>
    <col min="7" max="7" width="19.00390625" style="0" customWidth="1"/>
    <col min="9" max="9" width="16.140625" style="0" customWidth="1"/>
    <col min="10" max="10" width="11.28125" style="0" customWidth="1"/>
    <col min="11" max="11" width="11.57421875" style="0" customWidth="1"/>
    <col min="12" max="12" width="9.00390625" style="0" customWidth="1"/>
  </cols>
  <sheetData>
    <row r="4" spans="3:7" ht="12.75">
      <c r="C4" s="3"/>
      <c r="D4" s="3"/>
      <c r="E4" s="3"/>
      <c r="F4" s="3"/>
      <c r="G4" s="3"/>
    </row>
    <row r="5" spans="3:7" ht="12.75">
      <c r="C5" s="3"/>
      <c r="D5" s="3"/>
      <c r="E5" s="3"/>
      <c r="F5" s="3"/>
      <c r="G5" s="3"/>
    </row>
    <row r="6" ht="12.75">
      <c r="B6" s="3" t="s">
        <v>48</v>
      </c>
    </row>
    <row r="7" spans="1:12" ht="89.25" customHeight="1">
      <c r="A7" s="15" t="s">
        <v>0</v>
      </c>
      <c r="B7" s="16" t="s">
        <v>49</v>
      </c>
      <c r="C7" s="15" t="s">
        <v>37</v>
      </c>
      <c r="D7" s="16" t="s">
        <v>5</v>
      </c>
      <c r="E7" s="15" t="s">
        <v>31</v>
      </c>
      <c r="F7" s="16" t="s">
        <v>32</v>
      </c>
      <c r="G7" s="15" t="s">
        <v>33</v>
      </c>
      <c r="H7" s="16" t="s">
        <v>34</v>
      </c>
      <c r="I7" s="15" t="s">
        <v>35</v>
      </c>
      <c r="J7" s="16" t="s">
        <v>42</v>
      </c>
      <c r="K7" s="15" t="s">
        <v>43</v>
      </c>
      <c r="L7" s="17" t="s">
        <v>36</v>
      </c>
    </row>
    <row r="8" spans="1:12" ht="12.75">
      <c r="A8" s="7">
        <v>1</v>
      </c>
      <c r="B8" s="4">
        <v>2</v>
      </c>
      <c r="C8" s="7">
        <v>3</v>
      </c>
      <c r="D8" s="4">
        <v>4</v>
      </c>
      <c r="E8" s="7">
        <v>5</v>
      </c>
      <c r="F8" s="4">
        <v>6</v>
      </c>
      <c r="G8" s="7">
        <v>7</v>
      </c>
      <c r="H8" s="4">
        <v>8</v>
      </c>
      <c r="I8" s="7">
        <v>9</v>
      </c>
      <c r="J8" s="4">
        <v>10</v>
      </c>
      <c r="K8" s="7">
        <v>11</v>
      </c>
      <c r="L8" s="5">
        <v>12</v>
      </c>
    </row>
    <row r="9" spans="1:12" ht="111" customHeight="1">
      <c r="A9" s="9">
        <v>1</v>
      </c>
      <c r="B9" s="12" t="s">
        <v>50</v>
      </c>
      <c r="C9" s="10" t="s">
        <v>41</v>
      </c>
      <c r="D9" s="11" t="s">
        <v>38</v>
      </c>
      <c r="E9" s="13" t="s">
        <v>85</v>
      </c>
      <c r="F9" s="11" t="s">
        <v>39</v>
      </c>
      <c r="G9" s="10" t="s">
        <v>40</v>
      </c>
      <c r="H9" s="6"/>
      <c r="I9" s="8"/>
      <c r="J9" s="72">
        <f>'реестр 1,2'!H30</f>
        <v>18986075.17</v>
      </c>
      <c r="K9" s="73">
        <f>'реестр 1,2'!J30</f>
        <v>4945782.840000001</v>
      </c>
      <c r="L9" s="14">
        <v>6</v>
      </c>
    </row>
    <row r="12" spans="2:4" ht="12.75">
      <c r="B12" t="s">
        <v>45</v>
      </c>
      <c r="D12" t="s">
        <v>44</v>
      </c>
    </row>
    <row r="15" spans="2:4" ht="12.75">
      <c r="B15" t="s">
        <v>46</v>
      </c>
      <c r="D15" t="s">
        <v>47</v>
      </c>
    </row>
  </sheetData>
  <sheetProtection/>
  <printOptions/>
  <pageMargins left="0" right="0" top="0.984251968503937" bottom="0.3937007874015748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2019-02-15T00:54:11Z</cp:lastPrinted>
  <dcterms:created xsi:type="dcterms:W3CDTF">1996-10-08T23:32:33Z</dcterms:created>
  <dcterms:modified xsi:type="dcterms:W3CDTF">2019-02-15T00:55:34Z</dcterms:modified>
  <cp:category/>
  <cp:version/>
  <cp:contentType/>
  <cp:contentStatus/>
</cp:coreProperties>
</file>